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eijer\Desktop\"/>
    </mc:Choice>
  </mc:AlternateContent>
  <xr:revisionPtr revIDLastSave="399" documentId="13_ncr:1_{CD9090CC-F518-44D0-9D4E-C7385460F0E3}" xr6:coauthVersionLast="47" xr6:coauthVersionMax="47" xr10:uidLastSave="{90EC39DF-AD89-4916-9A49-B6D10B2D947E}"/>
  <bookViews>
    <workbookView xWindow="-98" yWindow="-98" windowWidth="20715" windowHeight="13276" xr2:uid="{00000000-000D-0000-FFFF-FFFF00000000}"/>
  </bookViews>
  <sheets>
    <sheet name="Jaarrekening 2023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6" l="1"/>
  <c r="C58" i="6"/>
  <c r="C23" i="6"/>
  <c r="E58" i="6"/>
  <c r="D58" i="6"/>
  <c r="D23" i="6"/>
  <c r="C63" i="6" l="1"/>
  <c r="C60" i="6"/>
  <c r="E60" i="6"/>
  <c r="E61" i="6" s="1"/>
  <c r="E63" i="6" s="1"/>
  <c r="D60" i="6"/>
  <c r="D63" i="6" s="1"/>
</calcChain>
</file>

<file path=xl/sharedStrings.xml><?xml version="1.0" encoding="utf-8"?>
<sst xmlns="http://schemas.openxmlformats.org/spreadsheetml/2006/main" count="89" uniqueCount="81">
  <si>
    <t>Protestantse Stichting Hofkerkgemeente te Doetinchem</t>
  </si>
  <si>
    <t>FRIS</t>
  </si>
  <si>
    <t>code</t>
  </si>
  <si>
    <t>Begroting</t>
  </si>
  <si>
    <t>Werkelijk</t>
  </si>
  <si>
    <t>B A T E N rekeningen</t>
  </si>
  <si>
    <t>80.20</t>
  </si>
  <si>
    <t>Verhuur kerk</t>
  </si>
  <si>
    <t>Verhuur zijvleugel</t>
  </si>
  <si>
    <t>83.10</t>
  </si>
  <si>
    <t>Giften kerkbalans</t>
  </si>
  <si>
    <t>83.20</t>
  </si>
  <si>
    <t>Collecten kerk + pastoraat &amp; eredienst</t>
  </si>
  <si>
    <t>83.30</t>
  </si>
  <si>
    <t>Giften aankoop kerkgebouw</t>
  </si>
  <si>
    <t>Overige giften</t>
  </si>
  <si>
    <t>83.99</t>
  </si>
  <si>
    <t>Extra gift t.b.v. rentebetaling leningen 1)</t>
  </si>
  <si>
    <t>Opbrengst acties (minus kosten)</t>
  </si>
  <si>
    <t>85.10</t>
  </si>
  <si>
    <t>Teruggaaf energie(belasting)</t>
  </si>
  <si>
    <t>85.30</t>
  </si>
  <si>
    <t>Rentesubsidie Bureau Steunverlening 2)</t>
  </si>
  <si>
    <t>Rentesubsidie PKN</t>
  </si>
  <si>
    <t>95.10</t>
  </si>
  <si>
    <t>Diverse</t>
  </si>
  <si>
    <t>95.40</t>
  </si>
  <si>
    <t>Erfenis</t>
  </si>
  <si>
    <t>Totaal van Baten</t>
  </si>
  <si>
    <t>L A S T E N rekeningen</t>
  </si>
  <si>
    <t>40.21</t>
  </si>
  <si>
    <t>Onderhoud</t>
  </si>
  <si>
    <t>40.22</t>
  </si>
  <si>
    <t>Gemeentelijke belastingen</t>
  </si>
  <si>
    <t>40.23</t>
  </si>
  <si>
    <t>Verzekeringen</t>
  </si>
  <si>
    <t>40.24</t>
  </si>
  <si>
    <t>Energie</t>
  </si>
  <si>
    <t>Water</t>
  </si>
  <si>
    <t>40.27</t>
  </si>
  <si>
    <t>Reservering onderhoud</t>
  </si>
  <si>
    <t>41.93</t>
  </si>
  <si>
    <t>Aanschaf klein inventaris (Cie v. Beheer)</t>
  </si>
  <si>
    <t>42.20</t>
  </si>
  <si>
    <t>Afschrijving kerk</t>
  </si>
  <si>
    <t>42.90</t>
  </si>
  <si>
    <t>Afschrijving pijporgel</t>
  </si>
  <si>
    <t>42.97</t>
  </si>
  <si>
    <t>Afschrijving installaties + inventaris</t>
  </si>
  <si>
    <t>Afschrijving zonnepanelen</t>
  </si>
  <si>
    <t>43.32</t>
  </si>
  <si>
    <t>Pastoraat</t>
  </si>
  <si>
    <t>43.33</t>
  </si>
  <si>
    <t>Preekbeurten</t>
  </si>
  <si>
    <t>44.99</t>
  </si>
  <si>
    <t>45.10</t>
  </si>
  <si>
    <t>Quotum</t>
  </si>
  <si>
    <t>45.60</t>
  </si>
  <si>
    <t>Solidariteitskas</t>
  </si>
  <si>
    <t>45.99</t>
  </si>
  <si>
    <t>Ledenadministratie kerkelijk bureau</t>
  </si>
  <si>
    <t>47.80</t>
  </si>
  <si>
    <t>Kerkdienstgemist + abonn. Weerklank</t>
  </si>
  <si>
    <t>47.81</t>
  </si>
  <si>
    <t>Drukwerk Hofbode en jeugdwerk</t>
  </si>
  <si>
    <t>47.99</t>
  </si>
  <si>
    <t>KPN</t>
  </si>
  <si>
    <t>48.11</t>
  </si>
  <si>
    <t>Kosten Rabobank</t>
  </si>
  <si>
    <t>48.20</t>
  </si>
  <si>
    <t>Rente lening kerkgebouw</t>
  </si>
  <si>
    <t>Rente lening pijporgel</t>
  </si>
  <si>
    <t>48.99</t>
  </si>
  <si>
    <t>Kosten SKG</t>
  </si>
  <si>
    <t>Totaal van Lasten</t>
  </si>
  <si>
    <t>Saldo Baten -/- Lasten</t>
  </si>
  <si>
    <t>Gift steunfonds Ger. Bond 3)</t>
  </si>
  <si>
    <t>Overschot (+) / Tekort (-)</t>
  </si>
  <si>
    <t>1) Extra gift v.e. gemeentelid t.b.v. rentebetaling leningen geldt t/m 2027 (Nieuwe overeenkomst)</t>
  </si>
  <si>
    <t>2) Rentesubsidie Bureau Steunverlening geldt t/m jan. 2023</t>
  </si>
  <si>
    <t>3) Gift GB van max. € 5.000,- / jr. i.g.v. een tekort; geldt voor 2019 t/m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</si>
</sst>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3" fillId="0" borderId="0" xfId="0" applyNumberFormat="1" applyFont="1"/>
    <xf numFmtId="3" fontId="2" fillId="0" borderId="0" xfId="0" applyNumberFormat="1" applyFont="1"/>
    <xf numFmtId="49" fontId="2" fillId="0" borderId="0" xfId="0" applyNumberFormat="1" applyFont="1"/>
    <xf numFmtId="1" fontId="2" fillId="0" borderId="0" xfId="0" applyNumberFormat="1" applyFont="1"/>
    <xf numFmtId="3" fontId="4" fillId="0" borderId="4" xfId="0" applyNumberFormat="1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4" fillId="0" borderId="6" xfId="0" applyNumberFormat="1" applyFont="1" applyBorder="1"/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/>
    <xf numFmtId="3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1" fontId="1" fillId="0" borderId="0" xfId="0" applyNumberFormat="1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4" xfId="0" applyNumberFormat="1" applyFont="1" applyBorder="1" applyAlignment="1">
      <alignment horizontal="center"/>
    </xf>
    <xf numFmtId="4" fontId="1" fillId="0" borderId="0" xfId="0" applyNumberFormat="1" applyFont="1"/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6" xfId="0" applyNumberFormat="1" applyFont="1" applyBorder="1"/>
    <xf numFmtId="3" fontId="4" fillId="0" borderId="7" xfId="0" applyNumberFormat="1" applyFont="1" applyBorder="1"/>
    <xf numFmtId="3" fontId="7" fillId="0" borderId="3" xfId="0" applyNumberFormat="1" applyFont="1" applyBorder="1"/>
    <xf numFmtId="3" fontId="1" fillId="2" borderId="3" xfId="0" applyNumberFormat="1" applyFont="1" applyFill="1" applyBorder="1"/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A33" workbookViewId="0">
      <selection activeCell="H10" sqref="H10"/>
    </sheetView>
  </sheetViews>
  <sheetFormatPr defaultColWidth="9.140625" defaultRowHeight="14.25" customHeight="1"/>
  <cols>
    <col min="1" max="1" width="9.85546875" style="2" customWidth="1"/>
    <col min="2" max="2" width="40.7109375" style="2" customWidth="1"/>
    <col min="3" max="5" width="10.7109375" style="2" customWidth="1"/>
    <col min="6" max="6" width="10.140625" style="2" bestFit="1" customWidth="1"/>
    <col min="7" max="16384" width="9.140625" style="2"/>
  </cols>
  <sheetData>
    <row r="1" spans="1:14" ht="15.75">
      <c r="A1" s="36" t="s">
        <v>0</v>
      </c>
      <c r="B1" s="36"/>
      <c r="C1" s="36"/>
      <c r="D1" s="36"/>
      <c r="E1" s="36"/>
      <c r="F1" s="18"/>
      <c r="G1" s="17"/>
      <c r="H1" s="17"/>
      <c r="I1" s="17"/>
      <c r="J1" s="17"/>
      <c r="K1" s="17"/>
      <c r="L1" s="17"/>
      <c r="M1" s="18"/>
      <c r="N1" s="18"/>
    </row>
    <row r="3" spans="1:14" s="4" customFormat="1" ht="12.75" customHeight="1">
      <c r="A3" s="19" t="s">
        <v>1</v>
      </c>
      <c r="B3" s="14"/>
      <c r="C3" s="20">
        <v>2023</v>
      </c>
      <c r="D3" s="20">
        <v>2023</v>
      </c>
      <c r="E3" s="21">
        <v>2022</v>
      </c>
      <c r="F3" s="22"/>
      <c r="G3" s="22"/>
      <c r="H3" s="22"/>
      <c r="I3" s="22"/>
      <c r="J3" s="22"/>
      <c r="K3" s="22"/>
      <c r="L3" s="22"/>
      <c r="M3" s="22"/>
      <c r="N3" s="22"/>
    </row>
    <row r="4" spans="1:14" s="3" customFormat="1" ht="12.75" customHeight="1">
      <c r="A4" s="23" t="s">
        <v>2</v>
      </c>
      <c r="B4" s="24"/>
      <c r="C4" s="25" t="s">
        <v>3</v>
      </c>
      <c r="D4" s="25" t="s">
        <v>4</v>
      </c>
      <c r="E4" s="25" t="s">
        <v>4</v>
      </c>
      <c r="F4" s="26"/>
      <c r="G4" s="26"/>
      <c r="H4" s="26"/>
      <c r="I4" s="26"/>
      <c r="J4" s="26"/>
      <c r="K4" s="26"/>
      <c r="L4" s="26"/>
      <c r="M4" s="26"/>
      <c r="N4" s="26"/>
    </row>
    <row r="5" spans="1:14" ht="12.75" customHeight="1">
      <c r="A5" s="27"/>
      <c r="B5" s="5" t="s">
        <v>5</v>
      </c>
      <c r="C5" s="5"/>
      <c r="D5" s="5"/>
      <c r="E5" s="33"/>
      <c r="F5" s="28"/>
      <c r="G5" s="18"/>
      <c r="H5" s="18"/>
      <c r="I5" s="18"/>
      <c r="J5" s="18"/>
      <c r="K5" s="18"/>
      <c r="L5" s="18"/>
      <c r="M5" s="18"/>
      <c r="N5" s="18"/>
    </row>
    <row r="6" spans="1:14" ht="12.75" customHeight="1">
      <c r="A6" s="29" t="s">
        <v>6</v>
      </c>
      <c r="B6" s="30" t="s">
        <v>7</v>
      </c>
      <c r="C6" s="30">
        <v>2000</v>
      </c>
      <c r="D6" s="30">
        <v>3565</v>
      </c>
      <c r="E6" s="30">
        <v>5072.5</v>
      </c>
      <c r="F6" s="28"/>
      <c r="G6" s="18"/>
      <c r="H6" s="18"/>
      <c r="I6" s="18"/>
      <c r="J6" s="18"/>
      <c r="K6" s="18"/>
      <c r="L6" s="18"/>
      <c r="M6" s="18"/>
      <c r="N6" s="18"/>
    </row>
    <row r="7" spans="1:14" ht="12.75" customHeight="1">
      <c r="A7" s="29"/>
      <c r="B7" s="32" t="s">
        <v>8</v>
      </c>
      <c r="C7" s="32">
        <v>0</v>
      </c>
      <c r="D7" s="32">
        <v>0</v>
      </c>
      <c r="E7" s="32">
        <v>0</v>
      </c>
      <c r="F7" s="28"/>
      <c r="G7" s="18"/>
      <c r="H7" s="18"/>
      <c r="I7" s="18"/>
      <c r="J7" s="18"/>
      <c r="K7" s="18"/>
      <c r="L7" s="18"/>
      <c r="M7" s="18"/>
      <c r="N7" s="18"/>
    </row>
    <row r="8" spans="1:14" ht="12.75" customHeight="1">
      <c r="A8" s="29"/>
      <c r="B8" s="11"/>
      <c r="C8" s="11"/>
      <c r="D8" s="11"/>
      <c r="E8" s="11"/>
      <c r="F8" s="28"/>
      <c r="G8" s="18"/>
      <c r="H8" s="18"/>
      <c r="I8" s="18"/>
      <c r="J8" s="18"/>
      <c r="K8" s="18"/>
      <c r="L8" s="18"/>
      <c r="M8" s="18"/>
      <c r="N8" s="18"/>
    </row>
    <row r="9" spans="1:14" ht="12.75" customHeight="1">
      <c r="A9" s="29" t="s">
        <v>9</v>
      </c>
      <c r="B9" s="30" t="s">
        <v>10</v>
      </c>
      <c r="C9" s="30">
        <v>26000</v>
      </c>
      <c r="D9" s="30">
        <v>27962.5</v>
      </c>
      <c r="E9" s="30">
        <v>26035</v>
      </c>
      <c r="F9" s="28"/>
      <c r="G9" s="18"/>
      <c r="H9" s="18"/>
      <c r="I9" s="18"/>
      <c r="J9" s="18"/>
      <c r="K9" s="18"/>
      <c r="L9" s="18"/>
      <c r="M9" s="18"/>
      <c r="N9" s="18"/>
    </row>
    <row r="10" spans="1:14" ht="12.75" customHeight="1">
      <c r="A10" s="29" t="s">
        <v>11</v>
      </c>
      <c r="B10" s="30" t="s">
        <v>12</v>
      </c>
      <c r="C10" s="30">
        <v>11000</v>
      </c>
      <c r="D10" s="30">
        <v>15139.38</v>
      </c>
      <c r="E10" s="30">
        <v>12015.5</v>
      </c>
      <c r="F10" s="28"/>
      <c r="G10" s="18"/>
      <c r="H10" s="18"/>
      <c r="I10" s="18"/>
      <c r="J10" s="18"/>
      <c r="K10" s="18"/>
      <c r="L10" s="18"/>
      <c r="M10" s="18"/>
      <c r="N10" s="18"/>
    </row>
    <row r="11" spans="1:14" ht="12.75" customHeight="1">
      <c r="A11" s="29" t="s">
        <v>13</v>
      </c>
      <c r="B11" s="30" t="s">
        <v>14</v>
      </c>
      <c r="C11" s="30">
        <v>840</v>
      </c>
      <c r="D11" s="30">
        <v>275</v>
      </c>
      <c r="E11" s="30">
        <v>840</v>
      </c>
      <c r="F11" s="28"/>
      <c r="G11" s="18"/>
      <c r="H11" s="18"/>
      <c r="I11" s="18"/>
      <c r="J11" s="18"/>
      <c r="K11" s="18"/>
      <c r="L11" s="18"/>
      <c r="M11" s="18"/>
      <c r="N11" s="18"/>
    </row>
    <row r="12" spans="1:14" ht="12.75" customHeight="1">
      <c r="A12" s="29" t="s">
        <v>13</v>
      </c>
      <c r="B12" s="30" t="s">
        <v>15</v>
      </c>
      <c r="C12" s="30">
        <v>4850</v>
      </c>
      <c r="D12" s="30">
        <v>1588</v>
      </c>
      <c r="E12" s="30">
        <v>4677.5</v>
      </c>
      <c r="F12" s="28"/>
      <c r="G12" s="18"/>
      <c r="H12" s="18"/>
      <c r="I12" s="18"/>
      <c r="J12" s="18"/>
      <c r="K12" s="18"/>
      <c r="L12" s="18"/>
      <c r="M12" s="18"/>
      <c r="N12" s="18"/>
    </row>
    <row r="13" spans="1:14" ht="12.75" customHeight="1">
      <c r="A13" s="29" t="s">
        <v>16</v>
      </c>
      <c r="B13" s="30" t="s">
        <v>17</v>
      </c>
      <c r="C13" s="30">
        <v>3000</v>
      </c>
      <c r="D13" s="30">
        <v>3000</v>
      </c>
      <c r="E13" s="30">
        <v>3000</v>
      </c>
      <c r="F13" s="28"/>
      <c r="G13" s="18"/>
      <c r="H13" s="18"/>
      <c r="I13" s="18"/>
      <c r="J13" s="18"/>
      <c r="K13" s="18"/>
      <c r="L13" s="18"/>
      <c r="M13" s="18"/>
      <c r="N13" s="18"/>
    </row>
    <row r="14" spans="1:14" ht="16.5" customHeight="1">
      <c r="A14" s="29" t="s">
        <v>16</v>
      </c>
      <c r="B14" s="30" t="s">
        <v>18</v>
      </c>
      <c r="C14" s="30">
        <v>0</v>
      </c>
      <c r="D14" s="30">
        <v>2109.84</v>
      </c>
      <c r="E14" s="30">
        <v>0</v>
      </c>
      <c r="F14" s="28"/>
      <c r="G14" s="18"/>
      <c r="H14" s="18"/>
      <c r="I14" s="18"/>
      <c r="J14" s="18"/>
      <c r="K14" s="18"/>
      <c r="L14" s="18"/>
      <c r="M14" s="18"/>
      <c r="N14" s="18"/>
    </row>
    <row r="15" spans="1:14" ht="12.75" customHeight="1">
      <c r="A15" s="29"/>
      <c r="B15" s="30"/>
      <c r="C15" s="30"/>
      <c r="D15" s="30"/>
      <c r="E15" s="30"/>
      <c r="F15" s="28"/>
      <c r="G15" s="18"/>
      <c r="H15" s="18"/>
      <c r="I15" s="18"/>
      <c r="J15" s="18"/>
      <c r="K15" s="18"/>
      <c r="L15" s="18"/>
      <c r="M15" s="18"/>
      <c r="N15" s="18"/>
    </row>
    <row r="16" spans="1:14" ht="12.75" customHeight="1">
      <c r="A16" s="29" t="s">
        <v>19</v>
      </c>
      <c r="B16" s="30" t="s">
        <v>20</v>
      </c>
      <c r="C16" s="30">
        <v>1100</v>
      </c>
      <c r="D16" s="30">
        <v>1041</v>
      </c>
      <c r="E16" s="30">
        <v>3693.23</v>
      </c>
      <c r="F16" s="28"/>
      <c r="G16" s="18"/>
      <c r="H16" s="18"/>
      <c r="I16" s="18"/>
      <c r="J16" s="18"/>
      <c r="K16" s="18"/>
      <c r="L16" s="18"/>
      <c r="M16" s="18"/>
      <c r="N16" s="18"/>
    </row>
    <row r="17" spans="1:14" ht="12.75" customHeight="1">
      <c r="A17" s="29" t="s">
        <v>21</v>
      </c>
      <c r="B17" s="30" t="s">
        <v>22</v>
      </c>
      <c r="C17" s="30">
        <v>1300</v>
      </c>
      <c r="D17" s="34">
        <v>1300</v>
      </c>
      <c r="E17" s="34">
        <v>2675</v>
      </c>
      <c r="F17" s="28"/>
      <c r="G17" s="18"/>
      <c r="H17" s="18"/>
      <c r="I17" s="18"/>
      <c r="J17" s="18"/>
      <c r="K17" s="18"/>
      <c r="L17" s="18"/>
      <c r="M17" s="18"/>
      <c r="N17" s="18"/>
    </row>
    <row r="18" spans="1:14" ht="12.75" customHeight="1">
      <c r="A18" s="29" t="s">
        <v>21</v>
      </c>
      <c r="B18" s="30" t="s">
        <v>23</v>
      </c>
      <c r="C18" s="30">
        <v>0</v>
      </c>
      <c r="D18" s="30">
        <v>0</v>
      </c>
      <c r="E18" s="30">
        <v>0</v>
      </c>
      <c r="F18" s="28"/>
      <c r="G18" s="18"/>
      <c r="H18" s="18"/>
      <c r="I18" s="18"/>
      <c r="J18" s="18"/>
      <c r="K18" s="18"/>
      <c r="L18" s="18"/>
      <c r="M18" s="18"/>
      <c r="N18" s="18"/>
    </row>
    <row r="19" spans="1:14" ht="12.75" customHeight="1">
      <c r="A19" s="29"/>
      <c r="B19" s="30"/>
      <c r="C19" s="30"/>
      <c r="D19" s="30"/>
      <c r="E19" s="30"/>
      <c r="F19" s="2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>
      <c r="A20" s="29" t="s">
        <v>24</v>
      </c>
      <c r="B20" s="30" t="s">
        <v>25</v>
      </c>
      <c r="C20" s="30">
        <v>0</v>
      </c>
      <c r="D20" s="30">
        <v>102</v>
      </c>
      <c r="E20" s="30">
        <v>3611</v>
      </c>
      <c r="F20" s="28"/>
      <c r="G20" s="18"/>
      <c r="H20" s="18"/>
      <c r="I20" s="18"/>
      <c r="J20" s="18"/>
      <c r="K20" s="18"/>
      <c r="L20" s="18"/>
      <c r="M20" s="18"/>
      <c r="N20" s="18"/>
    </row>
    <row r="21" spans="1:14" ht="12.75" customHeight="1">
      <c r="A21" s="29" t="s">
        <v>26</v>
      </c>
      <c r="B21" s="30" t="s">
        <v>27</v>
      </c>
      <c r="C21" s="30">
        <v>0</v>
      </c>
      <c r="D21" s="30">
        <v>0</v>
      </c>
      <c r="E21" s="30">
        <v>0</v>
      </c>
      <c r="F21" s="28"/>
      <c r="G21" s="18"/>
      <c r="H21" s="18"/>
      <c r="I21" s="18"/>
      <c r="J21" s="18"/>
      <c r="K21" s="18"/>
      <c r="L21" s="18"/>
      <c r="M21" s="18"/>
      <c r="N21" s="18"/>
    </row>
    <row r="22" spans="1:14" s="1" customFormat="1" ht="12.75" customHeight="1">
      <c r="A22" s="12"/>
      <c r="B22" s="30"/>
      <c r="C22" s="30"/>
      <c r="D22" s="30"/>
      <c r="E22" s="30"/>
      <c r="F22" s="28"/>
    </row>
    <row r="23" spans="1:14" ht="12.75" customHeight="1">
      <c r="A23" s="29"/>
      <c r="B23" s="6" t="s">
        <v>28</v>
      </c>
      <c r="C23" s="7">
        <f>SUM(C5:C22)</f>
        <v>50090</v>
      </c>
      <c r="D23" s="7">
        <f>SUM(D5:D22)</f>
        <v>56082.720000000001</v>
      </c>
      <c r="E23" s="7">
        <f>SUM(E5:E22)</f>
        <v>61619.73</v>
      </c>
      <c r="F23" s="28"/>
      <c r="G23" s="18"/>
      <c r="H23" s="18"/>
      <c r="I23" s="18"/>
      <c r="J23" s="18"/>
      <c r="K23" s="18"/>
      <c r="L23" s="18"/>
      <c r="M23" s="18"/>
      <c r="N23" s="18"/>
    </row>
    <row r="24" spans="1:14" ht="12.75" customHeight="1">
      <c r="A24" s="29"/>
      <c r="B24" s="30"/>
      <c r="C24" s="30"/>
      <c r="D24" s="30"/>
      <c r="E24" s="30"/>
      <c r="F24" s="28"/>
      <c r="G24" s="18"/>
      <c r="H24" s="18"/>
      <c r="I24" s="18"/>
      <c r="J24" s="18"/>
      <c r="K24" s="18"/>
      <c r="L24" s="18"/>
      <c r="M24" s="18"/>
      <c r="N24" s="18"/>
    </row>
    <row r="25" spans="1:14" ht="12.75" customHeight="1">
      <c r="A25" s="29"/>
      <c r="B25" s="8" t="s">
        <v>29</v>
      </c>
      <c r="C25" s="8"/>
      <c r="D25" s="8"/>
      <c r="E25" s="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2.75" customHeight="1">
      <c r="A26" s="29" t="s">
        <v>30</v>
      </c>
      <c r="B26" s="30" t="s">
        <v>31</v>
      </c>
      <c r="C26" s="30">
        <v>0</v>
      </c>
      <c r="D26" s="30">
        <v>0</v>
      </c>
      <c r="E26" s="30">
        <v>0</v>
      </c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>
      <c r="A27" s="29" t="s">
        <v>32</v>
      </c>
      <c r="B27" s="30" t="s">
        <v>33</v>
      </c>
      <c r="C27" s="30">
        <v>620</v>
      </c>
      <c r="D27" s="30">
        <v>529.76</v>
      </c>
      <c r="E27" s="30">
        <v>612.24</v>
      </c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>
      <c r="A28" s="29" t="s">
        <v>34</v>
      </c>
      <c r="B28" s="30" t="s">
        <v>35</v>
      </c>
      <c r="C28" s="30">
        <v>1600</v>
      </c>
      <c r="D28" s="30">
        <v>2049.64</v>
      </c>
      <c r="E28" s="30">
        <v>1567.54</v>
      </c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2.75" customHeight="1">
      <c r="A29" s="29" t="s">
        <v>36</v>
      </c>
      <c r="B29" s="30" t="s">
        <v>37</v>
      </c>
      <c r="C29" s="30">
        <v>5000</v>
      </c>
      <c r="D29" s="30">
        <v>5508</v>
      </c>
      <c r="E29" s="30">
        <v>4861</v>
      </c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2.75" customHeight="1">
      <c r="A30" s="29" t="s">
        <v>36</v>
      </c>
      <c r="B30" s="30" t="s">
        <v>38</v>
      </c>
      <c r="C30" s="30">
        <v>80</v>
      </c>
      <c r="D30" s="30">
        <v>197.42</v>
      </c>
      <c r="E30" s="30">
        <v>120.44</v>
      </c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2.75" customHeight="1">
      <c r="A31" s="29" t="s">
        <v>39</v>
      </c>
      <c r="B31" s="30" t="s">
        <v>40</v>
      </c>
      <c r="C31" s="30">
        <v>7775</v>
      </c>
      <c r="D31" s="30">
        <v>8628.0400000000009</v>
      </c>
      <c r="E31" s="30">
        <v>2775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2.75" customHeight="1">
      <c r="A32" s="29"/>
      <c r="B32" s="30"/>
      <c r="C32" s="30"/>
      <c r="D32" s="30"/>
      <c r="E32" s="30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2.75" customHeight="1">
      <c r="A33" s="29" t="s">
        <v>41</v>
      </c>
      <c r="B33" s="30" t="s">
        <v>42</v>
      </c>
      <c r="C33" s="30">
        <v>500</v>
      </c>
      <c r="D33" s="34">
        <v>923.89</v>
      </c>
      <c r="E33" s="34">
        <v>0</v>
      </c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2.75" customHeight="1">
      <c r="A34" s="29"/>
      <c r="B34" s="30"/>
      <c r="C34" s="30"/>
      <c r="D34" s="34"/>
      <c r="E34" s="34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2.75" customHeight="1">
      <c r="A35" s="29" t="s">
        <v>43</v>
      </c>
      <c r="B35" s="30" t="s">
        <v>44</v>
      </c>
      <c r="C35" s="30">
        <v>7000</v>
      </c>
      <c r="D35" s="30">
        <v>7000</v>
      </c>
      <c r="E35" s="30">
        <v>7000</v>
      </c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2.75" customHeight="1">
      <c r="A36" s="29" t="s">
        <v>45</v>
      </c>
      <c r="B36" s="30" t="s">
        <v>46</v>
      </c>
      <c r="C36" s="30">
        <v>2000</v>
      </c>
      <c r="D36" s="30">
        <v>2000</v>
      </c>
      <c r="E36" s="30">
        <v>2000</v>
      </c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29" t="s">
        <v>47</v>
      </c>
      <c r="B37" s="30" t="s">
        <v>48</v>
      </c>
      <c r="C37" s="30">
        <v>3396</v>
      </c>
      <c r="D37" s="35">
        <v>3697</v>
      </c>
      <c r="E37" s="30">
        <v>3426</v>
      </c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2.75" customHeight="1">
      <c r="A38" s="29"/>
      <c r="B38" s="30" t="s">
        <v>49</v>
      </c>
      <c r="C38" s="30">
        <v>748</v>
      </c>
      <c r="D38" s="30">
        <v>748</v>
      </c>
      <c r="E38" s="30">
        <v>748</v>
      </c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2.75" customHeight="1">
      <c r="A39" s="29"/>
      <c r="B39" s="30"/>
      <c r="C39" s="30"/>
      <c r="D39" s="30"/>
      <c r="E39" s="30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2.75" customHeight="1">
      <c r="A40" s="29" t="s">
        <v>50</v>
      </c>
      <c r="B40" s="30" t="s">
        <v>51</v>
      </c>
      <c r="C40" s="30">
        <v>5000</v>
      </c>
      <c r="D40" s="34">
        <v>5414.27</v>
      </c>
      <c r="E40" s="34">
        <v>4456.0200000000004</v>
      </c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2.75" customHeight="1">
      <c r="A41" s="29" t="s">
        <v>52</v>
      </c>
      <c r="B41" s="30" t="s">
        <v>53</v>
      </c>
      <c r="C41" s="30">
        <v>15000</v>
      </c>
      <c r="D41" s="30">
        <v>16835.5</v>
      </c>
      <c r="E41" s="30">
        <v>15734.52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2.75" customHeight="1">
      <c r="A42" s="29"/>
      <c r="B42" s="30"/>
      <c r="C42" s="30"/>
      <c r="D42" s="30"/>
      <c r="E42" s="30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2.75" customHeight="1">
      <c r="A43" s="29" t="s">
        <v>54</v>
      </c>
      <c r="B43" s="30" t="s">
        <v>25</v>
      </c>
      <c r="C43" s="30">
        <v>3900</v>
      </c>
      <c r="D43" s="30">
        <v>5327.13</v>
      </c>
      <c r="E43" s="30">
        <v>10625</v>
      </c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2.75" customHeight="1">
      <c r="A44" s="29"/>
      <c r="B44" s="30"/>
      <c r="C44" s="30"/>
      <c r="D44" s="30"/>
      <c r="E44" s="30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2.75" customHeight="1">
      <c r="A45" s="29" t="s">
        <v>55</v>
      </c>
      <c r="B45" s="30" t="s">
        <v>56</v>
      </c>
      <c r="C45" s="30">
        <v>1775</v>
      </c>
      <c r="D45" s="30">
        <v>2037.58</v>
      </c>
      <c r="E45" s="30">
        <v>1751.35</v>
      </c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2.75" customHeight="1">
      <c r="A46" s="29" t="s">
        <v>57</v>
      </c>
      <c r="B46" s="30" t="s">
        <v>58</v>
      </c>
      <c r="C46" s="30">
        <v>350</v>
      </c>
      <c r="D46" s="30">
        <v>355</v>
      </c>
      <c r="E46" s="30">
        <v>340</v>
      </c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2.75" customHeight="1">
      <c r="A47" s="29" t="s">
        <v>59</v>
      </c>
      <c r="B47" s="30" t="s">
        <v>60</v>
      </c>
      <c r="C47" s="30">
        <v>600</v>
      </c>
      <c r="D47" s="30">
        <v>600</v>
      </c>
      <c r="E47" s="30">
        <v>600</v>
      </c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2.75" customHeight="1">
      <c r="A48" s="29"/>
      <c r="B48" s="30"/>
      <c r="C48" s="30"/>
      <c r="D48" s="30"/>
      <c r="E48" s="30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2.75" customHeight="1">
      <c r="A49" s="29" t="s">
        <v>61</v>
      </c>
      <c r="B49" s="30" t="s">
        <v>62</v>
      </c>
      <c r="C49" s="30">
        <v>910</v>
      </c>
      <c r="D49" s="30">
        <v>871.66</v>
      </c>
      <c r="E49" s="30">
        <v>848.04</v>
      </c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5" customHeight="1">
      <c r="A50" s="29" t="s">
        <v>63</v>
      </c>
      <c r="B50" s="30" t="s">
        <v>64</v>
      </c>
      <c r="C50" s="30">
        <v>175</v>
      </c>
      <c r="D50" s="30">
        <v>504.51</v>
      </c>
      <c r="E50" s="30">
        <v>181.3</v>
      </c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29" t="s">
        <v>65</v>
      </c>
      <c r="B51" s="30" t="s">
        <v>66</v>
      </c>
      <c r="C51" s="30">
        <v>750</v>
      </c>
      <c r="D51" s="30">
        <v>708</v>
      </c>
      <c r="E51" s="30">
        <v>732.99</v>
      </c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2.75" customHeight="1">
      <c r="A52" s="29"/>
      <c r="B52" s="30"/>
      <c r="C52" s="30"/>
      <c r="D52" s="30"/>
      <c r="E52" s="30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2.75" customHeight="1">
      <c r="A53" s="29" t="s">
        <v>67</v>
      </c>
      <c r="B53" s="30" t="s">
        <v>68</v>
      </c>
      <c r="C53" s="30">
        <v>285</v>
      </c>
      <c r="D53" s="30">
        <v>761.92</v>
      </c>
      <c r="E53" s="30">
        <v>360.1</v>
      </c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2.75" customHeight="1">
      <c r="A54" s="29" t="s">
        <v>69</v>
      </c>
      <c r="B54" s="30" t="s">
        <v>70</v>
      </c>
      <c r="C54" s="30">
        <v>4120</v>
      </c>
      <c r="D54" s="30">
        <v>4120</v>
      </c>
      <c r="E54" s="30">
        <v>4280</v>
      </c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2.75" customHeight="1">
      <c r="A55" s="29" t="s">
        <v>69</v>
      </c>
      <c r="B55" s="30" t="s">
        <v>71</v>
      </c>
      <c r="C55" s="30">
        <v>93.75</v>
      </c>
      <c r="D55" s="30">
        <v>194</v>
      </c>
      <c r="E55" s="30">
        <v>143.75</v>
      </c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2.75" customHeight="1">
      <c r="A56" s="29" t="s">
        <v>72</v>
      </c>
      <c r="B56" s="30" t="s">
        <v>73</v>
      </c>
      <c r="C56" s="30">
        <v>50</v>
      </c>
      <c r="D56" s="30">
        <v>50</v>
      </c>
      <c r="E56" s="30">
        <v>50</v>
      </c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2.75" customHeight="1">
      <c r="A57" s="29"/>
      <c r="B57" s="30"/>
      <c r="C57" s="30"/>
      <c r="D57" s="30"/>
      <c r="E57" s="30"/>
      <c r="F57" s="18"/>
      <c r="G57" s="18"/>
      <c r="H57" s="18"/>
      <c r="I57" s="18"/>
      <c r="J57" s="18"/>
      <c r="K57" s="18"/>
      <c r="L57" s="18"/>
      <c r="M57" s="18"/>
      <c r="N57" s="18"/>
    </row>
    <row r="58" spans="1:14" s="1" customFormat="1" ht="12.75" customHeight="1">
      <c r="A58" s="12"/>
      <c r="B58" s="6" t="s">
        <v>74</v>
      </c>
      <c r="C58" s="7">
        <f>SUM(C26:C57)</f>
        <v>61727.75</v>
      </c>
      <c r="D58" s="7">
        <f>SUM(D26:D57)</f>
        <v>69061.320000000007</v>
      </c>
      <c r="E58" s="7">
        <f>SUM(E26:E57)</f>
        <v>63213.29</v>
      </c>
    </row>
    <row r="59" spans="1:14" ht="12.75" customHeight="1">
      <c r="A59" s="29"/>
      <c r="B59" s="30"/>
      <c r="C59" s="30"/>
      <c r="D59" s="30"/>
      <c r="E59" s="30"/>
      <c r="F59" s="18"/>
      <c r="G59" s="18"/>
      <c r="H59" s="18"/>
      <c r="I59" s="18"/>
      <c r="J59" s="18"/>
      <c r="K59" s="18"/>
      <c r="L59" s="18"/>
      <c r="M59" s="18"/>
      <c r="N59" s="18"/>
    </row>
    <row r="60" spans="1:14">
      <c r="A60" s="29"/>
      <c r="B60" s="30" t="s">
        <v>75</v>
      </c>
      <c r="C60" s="31">
        <f>C23-C58</f>
        <v>-11637.75</v>
      </c>
      <c r="D60" s="31">
        <f>D23-D58</f>
        <v>-12978.600000000006</v>
      </c>
      <c r="E60" s="31">
        <f>E23-E58</f>
        <v>-1593.5599999999977</v>
      </c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2.75" customHeight="1">
      <c r="A61" s="29" t="s">
        <v>24</v>
      </c>
      <c r="B61" s="30" t="s">
        <v>76</v>
      </c>
      <c r="C61" s="31"/>
      <c r="D61" s="31"/>
      <c r="E61" s="31">
        <f>IF(E60&lt;-5000,5000,IF(E60&lt;0,E60*-1,0))</f>
        <v>1593.5599999999977</v>
      </c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2.75" customHeight="1">
      <c r="A62" s="29"/>
      <c r="B62" s="30"/>
      <c r="C62" s="30"/>
      <c r="D62" s="30"/>
      <c r="E62" s="30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1" customFormat="1" ht="12.75" customHeight="1">
      <c r="A63" s="13"/>
      <c r="B63" s="9" t="s">
        <v>77</v>
      </c>
      <c r="C63" s="10">
        <f>C23-C58+C61</f>
        <v>-11637.75</v>
      </c>
      <c r="D63" s="10">
        <f>D23-D58+D61</f>
        <v>-12978.600000000006</v>
      </c>
      <c r="E63" s="10">
        <f>E23-E58+E61</f>
        <v>0</v>
      </c>
    </row>
    <row r="64" spans="1:14" s="1" customFormat="1" ht="12.75" customHeight="1">
      <c r="A64" s="15"/>
      <c r="B64" s="18" t="s">
        <v>78</v>
      </c>
      <c r="C64" s="18"/>
      <c r="D64" s="16"/>
      <c r="E64" s="16"/>
    </row>
    <row r="65" spans="1:14" ht="12.75" customHeight="1">
      <c r="A65" s="18"/>
      <c r="B65" s="18" t="s">
        <v>79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2.75" customHeight="1">
      <c r="A66" s="18"/>
      <c r="B66" s="18" t="s">
        <v>80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</sheetData>
  <mergeCells count="1">
    <mergeCell ref="A1:E1"/>
  </mergeCells>
  <pageMargins left="0.51181102362204722" right="0.51181102362204722" top="0.11811023622047245" bottom="0.1181102362204724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</dc:creator>
  <cp:keywords/>
  <dc:description/>
  <cp:lastModifiedBy>Kerkrentmeester Hofkerk</cp:lastModifiedBy>
  <cp:revision/>
  <dcterms:created xsi:type="dcterms:W3CDTF">2023-05-03T13:20:23Z</dcterms:created>
  <dcterms:modified xsi:type="dcterms:W3CDTF">2024-06-12T08:06:15Z</dcterms:modified>
  <cp:category/>
  <cp:contentStatus/>
</cp:coreProperties>
</file>