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 Hofkerk 200713\001 Hofkerk financiën\0001 Begroting en Jaarrekening\2020\"/>
    </mc:Choice>
  </mc:AlternateContent>
  <xr:revisionPtr revIDLastSave="542" documentId="13_ncr:1_{7230E067-D1E4-4739-BD9C-295C503FF3C1}" xr6:coauthVersionLast="47" xr6:coauthVersionMax="47" xr10:uidLastSave="{D22CAD41-15BF-485C-9FE4-9688DD816DBA}"/>
  <bookViews>
    <workbookView xWindow="-120" yWindow="-120" windowWidth="20730" windowHeight="11160" xr2:uid="{0C3C1985-B7A8-42D3-8681-BE0241C89A9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2" i="1" l="1"/>
  <c r="I70" i="1"/>
  <c r="I71" i="1"/>
  <c r="I69" i="1"/>
  <c r="E34" i="1"/>
  <c r="J10" i="1"/>
  <c r="G73" i="1"/>
  <c r="J84" i="1"/>
  <c r="I66" i="1"/>
  <c r="I67" i="1"/>
  <c r="I65" i="1"/>
  <c r="I63" i="1"/>
  <c r="I45" i="1"/>
  <c r="I46" i="1"/>
  <c r="I44" i="1"/>
  <c r="J87" i="1" l="1"/>
  <c r="J112" i="1"/>
  <c r="J13" i="1"/>
  <c r="J34" i="1" s="1"/>
  <c r="I60" i="1"/>
  <c r="I59" i="1" l="1"/>
  <c r="I58" i="1" l="1"/>
  <c r="I57" i="1" l="1"/>
  <c r="I56" i="1"/>
  <c r="H73" i="1" l="1"/>
  <c r="F73" i="1" l="1"/>
  <c r="I62" i="1"/>
  <c r="I48" i="1"/>
  <c r="I49" i="1"/>
  <c r="I50" i="1"/>
  <c r="I51" i="1"/>
  <c r="I52" i="1"/>
  <c r="I53" i="1"/>
  <c r="I54" i="1"/>
  <c r="I73" i="1"/>
</calcChain>
</file>

<file path=xl/sharedStrings.xml><?xml version="1.0" encoding="utf-8"?>
<sst xmlns="http://schemas.openxmlformats.org/spreadsheetml/2006/main" count="218" uniqueCount="89">
  <si>
    <t>Protestantse Stichting Hofkerkgemeente te Doetinchem</t>
  </si>
  <si>
    <t>B A L A N S</t>
  </si>
  <si>
    <t>per 01-01-2023 x €</t>
  </si>
  <si>
    <t>ACTIVA</t>
  </si>
  <si>
    <t>PASSIVA</t>
  </si>
  <si>
    <t>12.20</t>
  </si>
  <si>
    <t>Rabo NL85 RABO 0325 0608 51</t>
  </si>
  <si>
    <t>23.10</t>
  </si>
  <si>
    <t>Lening SKG</t>
  </si>
  <si>
    <t>Rabo NL56 RABO 0328 8790 02</t>
  </si>
  <si>
    <t>25.10</t>
  </si>
  <si>
    <t>Rekeningcourant SKG</t>
  </si>
  <si>
    <t>11.10</t>
  </si>
  <si>
    <t>Lening Apostolisch Genootschap</t>
  </si>
  <si>
    <t>00.20</t>
  </si>
  <si>
    <t>Kerkgebouw</t>
  </si>
  <si>
    <t>01.95</t>
  </si>
  <si>
    <t>Pijporgel</t>
  </si>
  <si>
    <t>Vreemd vermogen</t>
  </si>
  <si>
    <t>01.30</t>
  </si>
  <si>
    <t>Inventaris 2018</t>
  </si>
  <si>
    <t>Investeringen 2019</t>
  </si>
  <si>
    <t>21.50</t>
  </si>
  <si>
    <t>Reservering onderhoud</t>
  </si>
  <si>
    <t>01.10</t>
  </si>
  <si>
    <t>Geluidsinstallatie</t>
  </si>
  <si>
    <t>20.10</t>
  </si>
  <si>
    <t>Eigen vermogen</t>
  </si>
  <si>
    <t>CV-ketels</t>
  </si>
  <si>
    <t>Stoelen</t>
  </si>
  <si>
    <t>Plantenbakken hal</t>
  </si>
  <si>
    <t>Doopschaal</t>
  </si>
  <si>
    <t>Kluisje</t>
  </si>
  <si>
    <t>Extra sleutel kluisje</t>
  </si>
  <si>
    <t>Investeringen 2020</t>
  </si>
  <si>
    <t>Blusser/verbandtr.</t>
  </si>
  <si>
    <t>3 Tafels achterzaal</t>
  </si>
  <si>
    <t>Doopv./Coll.kast</t>
  </si>
  <si>
    <t>Videostreaming</t>
  </si>
  <si>
    <t>Investeringen 2021</t>
  </si>
  <si>
    <t>Zonnepanelen</t>
  </si>
  <si>
    <t>Investeringen 2022</t>
  </si>
  <si>
    <t>Stofzuiger</t>
  </si>
  <si>
    <t>Rolgordijn</t>
  </si>
  <si>
    <t>Zijde bloemen</t>
  </si>
  <si>
    <t>Totaal</t>
  </si>
  <si>
    <t>A F S C H R IJ V I N G E N</t>
  </si>
  <si>
    <t>over 2023 x €</t>
  </si>
  <si>
    <t>Koop-</t>
  </si>
  <si>
    <t>Afschrij-</t>
  </si>
  <si>
    <t>Boek-</t>
  </si>
  <si>
    <t>Datum</t>
  </si>
  <si>
    <t>Dagen</t>
  </si>
  <si>
    <t>FRIS</t>
  </si>
  <si>
    <t>Omschrijving</t>
  </si>
  <si>
    <t>prijs</t>
  </si>
  <si>
    <t>ving t/m</t>
  </si>
  <si>
    <t>ving</t>
  </si>
  <si>
    <t>waarde</t>
  </si>
  <si>
    <t>code</t>
  </si>
  <si>
    <t>31-12-23</t>
  </si>
  <si>
    <t>x %</t>
  </si>
  <si>
    <t>25-06</t>
  </si>
  <si>
    <t>25-07</t>
  </si>
  <si>
    <t>14-09</t>
  </si>
  <si>
    <t>23-09</t>
  </si>
  <si>
    <t>22-10</t>
  </si>
  <si>
    <t>23-10</t>
  </si>
  <si>
    <t>07-11</t>
  </si>
  <si>
    <t>06-02</t>
  </si>
  <si>
    <t>18-02</t>
  </si>
  <si>
    <t>21-02</t>
  </si>
  <si>
    <t>13-05</t>
  </si>
  <si>
    <t>31-08</t>
  </si>
  <si>
    <t>07-06</t>
  </si>
  <si>
    <t>?</t>
  </si>
  <si>
    <t>20-10</t>
  </si>
  <si>
    <t>25-01</t>
  </si>
  <si>
    <t>31-10</t>
  </si>
  <si>
    <t>08-12</t>
  </si>
  <si>
    <t>Investeringen 2023</t>
  </si>
  <si>
    <t>20-02</t>
  </si>
  <si>
    <t>24-07</t>
  </si>
  <si>
    <t>28-11</t>
  </si>
  <si>
    <t>33</t>
  </si>
  <si>
    <t>Accu's noodverlichting</t>
  </si>
  <si>
    <t>0</t>
  </si>
  <si>
    <t>Totaal afschrijvingen</t>
  </si>
  <si>
    <t>per 31-12-2023 x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</si>
</sst>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</font>
    <font>
      <u/>
      <sz val="11"/>
      <color rgb="FF000000"/>
      <name val="Arial"/>
    </font>
    <font>
      <sz val="11"/>
      <color rgb="FFFF0000"/>
      <name val="Arial"/>
    </font>
    <font>
      <sz val="11"/>
      <color rgb="FF000000"/>
      <name val="Arial"/>
      <family val="2"/>
    </font>
    <font>
      <b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 style="dotted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3" fontId="2" fillId="0" borderId="0" xfId="0" applyNumberFormat="1" applyFont="1"/>
    <xf numFmtId="3" fontId="4" fillId="0" borderId="5" xfId="0" applyNumberFormat="1" applyFont="1" applyBorder="1"/>
    <xf numFmtId="49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6" xfId="0" applyNumberFormat="1" applyFont="1" applyBorder="1"/>
    <xf numFmtId="3" fontId="1" fillId="0" borderId="0" xfId="0" applyNumberFormat="1" applyFont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/>
    <xf numFmtId="3" fontId="1" fillId="0" borderId="18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/>
    <xf numFmtId="49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/>
    <xf numFmtId="49" fontId="1" fillId="0" borderId="23" xfId="0" applyNumberFormat="1" applyFont="1" applyBorder="1" applyAlignment="1">
      <alignment horizontal="center"/>
    </xf>
    <xf numFmtId="2" fontId="1" fillId="0" borderId="23" xfId="0" applyNumberFormat="1" applyFont="1" applyBorder="1"/>
    <xf numFmtId="3" fontId="1" fillId="0" borderId="23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5" xfId="0" applyNumberFormat="1" applyFont="1" applyBorder="1"/>
    <xf numFmtId="2" fontId="1" fillId="0" borderId="25" xfId="0" applyNumberFormat="1" applyFont="1" applyBorder="1"/>
    <xf numFmtId="3" fontId="1" fillId="0" borderId="24" xfId="0" applyNumberFormat="1" applyFont="1" applyBorder="1"/>
    <xf numFmtId="49" fontId="1" fillId="0" borderId="24" xfId="0" applyNumberFormat="1" applyFont="1" applyBorder="1" applyAlignment="1">
      <alignment horizontal="center"/>
    </xf>
    <xf numFmtId="3" fontId="1" fillId="0" borderId="27" xfId="0" applyNumberFormat="1" applyFont="1" applyBorder="1"/>
    <xf numFmtId="3" fontId="8" fillId="0" borderId="5" xfId="0" applyNumberFormat="1" applyFont="1" applyBorder="1"/>
    <xf numFmtId="3" fontId="7" fillId="0" borderId="5" xfId="0" applyNumberFormat="1" applyFont="1" applyBorder="1"/>
    <xf numFmtId="3" fontId="7" fillId="0" borderId="26" xfId="0" applyNumberFormat="1" applyFont="1" applyBorder="1"/>
    <xf numFmtId="3" fontId="7" fillId="0" borderId="23" xfId="0" applyNumberFormat="1" applyFont="1" applyBorder="1"/>
    <xf numFmtId="2" fontId="7" fillId="0" borderId="23" xfId="0" applyNumberFormat="1" applyFont="1" applyBorder="1"/>
    <xf numFmtId="3" fontId="10" fillId="0" borderId="26" xfId="0" applyNumberFormat="1" applyFont="1" applyBorder="1"/>
    <xf numFmtId="3" fontId="7" fillId="0" borderId="25" xfId="0" applyNumberFormat="1" applyFont="1" applyBorder="1"/>
    <xf numFmtId="2" fontId="7" fillId="0" borderId="25" xfId="0" applyNumberFormat="1" applyFont="1" applyBorder="1"/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6" xfId="0" applyNumberFormat="1" applyFont="1" applyBorder="1"/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9" fontId="7" fillId="0" borderId="3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2" borderId="0" xfId="0" applyNumberFormat="1" applyFont="1" applyFill="1"/>
    <xf numFmtId="3" fontId="2" fillId="2" borderId="0" xfId="0" applyNumberFormat="1" applyFont="1" applyFill="1"/>
    <xf numFmtId="3" fontId="7" fillId="2" borderId="26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5" fillId="0" borderId="3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/>
    <xf numFmtId="3" fontId="1" fillId="0" borderId="11" xfId="0" applyNumberFormat="1" applyFont="1" applyBorder="1" applyAlignment="1">
      <alignment horizontal="right"/>
    </xf>
    <xf numFmtId="3" fontId="1" fillId="0" borderId="6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5" xfId="0" applyNumberFormat="1" applyFont="1" applyBorder="1"/>
    <xf numFmtId="3" fontId="9" fillId="0" borderId="26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32" xfId="0" applyNumberFormat="1" applyFont="1" applyBorder="1"/>
    <xf numFmtId="3" fontId="10" fillId="0" borderId="6" xfId="0" applyNumberFormat="1" applyFont="1" applyBorder="1"/>
    <xf numFmtId="3" fontId="7" fillId="2" borderId="25" xfId="0" applyNumberFormat="1" applyFont="1" applyFill="1" applyBorder="1" applyAlignment="1">
      <alignment horizontal="center"/>
    </xf>
    <xf numFmtId="3" fontId="7" fillId="2" borderId="25" xfId="0" applyNumberFormat="1" applyFont="1" applyFill="1" applyBorder="1"/>
    <xf numFmtId="2" fontId="7" fillId="2" borderId="25" xfId="0" applyNumberFormat="1" applyFont="1" applyFill="1" applyBorder="1"/>
    <xf numFmtId="49" fontId="7" fillId="2" borderId="25" xfId="0" applyNumberFormat="1" applyFont="1" applyFill="1" applyBorder="1" applyAlignment="1">
      <alignment horizontal="center"/>
    </xf>
    <xf numFmtId="49" fontId="7" fillId="2" borderId="25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left"/>
    </xf>
    <xf numFmtId="3" fontId="7" fillId="0" borderId="40" xfId="0" applyNumberFormat="1" applyFont="1" applyBorder="1"/>
    <xf numFmtId="3" fontId="7" fillId="0" borderId="0" xfId="0" applyNumberFormat="1" applyFont="1"/>
    <xf numFmtId="3" fontId="7" fillId="0" borderId="29" xfId="0" applyNumberFormat="1" applyFont="1" applyBorder="1"/>
    <xf numFmtId="3" fontId="7" fillId="2" borderId="0" xfId="0" applyNumberFormat="1" applyFont="1" applyFill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5" fillId="2" borderId="5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center"/>
    </xf>
    <xf numFmtId="3" fontId="1" fillId="2" borderId="29" xfId="0" applyNumberFormat="1" applyFont="1" applyFill="1" applyBorder="1"/>
    <xf numFmtId="3" fontId="1" fillId="2" borderId="11" xfId="0" applyNumberFormat="1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4" fillId="2" borderId="5" xfId="0" applyNumberFormat="1" applyFont="1" applyFill="1" applyBorder="1"/>
    <xf numFmtId="3" fontId="1" fillId="2" borderId="30" xfId="0" applyNumberFormat="1" applyFont="1" applyFill="1" applyBorder="1"/>
    <xf numFmtId="3" fontId="1" fillId="2" borderId="26" xfId="0" applyNumberFormat="1" applyFont="1" applyFill="1" applyBorder="1"/>
    <xf numFmtId="3" fontId="1" fillId="2" borderId="31" xfId="0" applyNumberFormat="1" applyFont="1" applyFill="1" applyBorder="1" applyAlignment="1">
      <alignment horizontal="center"/>
    </xf>
    <xf numFmtId="3" fontId="8" fillId="2" borderId="5" xfId="0" applyNumberFormat="1" applyFont="1" applyFill="1" applyBorder="1"/>
    <xf numFmtId="3" fontId="10" fillId="2" borderId="7" xfId="0" applyNumberFormat="1" applyFont="1" applyFill="1" applyBorder="1" applyAlignment="1">
      <alignment horizontal="center"/>
    </xf>
    <xf numFmtId="3" fontId="7" fillId="2" borderId="5" xfId="0" applyNumberFormat="1" applyFont="1" applyFill="1" applyBorder="1"/>
    <xf numFmtId="3" fontId="10" fillId="2" borderId="5" xfId="0" applyNumberFormat="1" applyFont="1" applyFill="1" applyBorder="1"/>
    <xf numFmtId="3" fontId="10" fillId="2" borderId="26" xfId="0" applyNumberFormat="1" applyFont="1" applyFill="1" applyBorder="1"/>
    <xf numFmtId="3" fontId="1" fillId="2" borderId="26" xfId="0" applyNumberFormat="1" applyFont="1" applyFill="1" applyBorder="1" applyAlignment="1">
      <alignment horizontal="center"/>
    </xf>
    <xf numFmtId="3" fontId="9" fillId="2" borderId="26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3" fontId="1" fillId="2" borderId="32" xfId="0" applyNumberFormat="1" applyFont="1" applyFill="1" applyBorder="1"/>
    <xf numFmtId="3" fontId="1" fillId="0" borderId="40" xfId="0" applyNumberFormat="1" applyFont="1" applyBorder="1"/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2" borderId="43" xfId="0" applyNumberFormat="1" applyFont="1" applyFill="1" applyBorder="1" applyAlignment="1">
      <alignment horizontal="center"/>
    </xf>
    <xf numFmtId="49" fontId="7" fillId="2" borderId="44" xfId="0" applyNumberFormat="1" applyFont="1" applyFill="1" applyBorder="1" applyAlignment="1">
      <alignment horizontal="center"/>
    </xf>
    <xf numFmtId="3" fontId="3" fillId="0" borderId="40" xfId="0" applyNumberFormat="1" applyFont="1" applyBorder="1"/>
    <xf numFmtId="3" fontId="11" fillId="0" borderId="40" xfId="0" applyNumberFormat="1" applyFont="1" applyBorder="1"/>
    <xf numFmtId="3" fontId="10" fillId="2" borderId="6" xfId="0" applyNumberFormat="1" applyFont="1" applyFill="1" applyBorder="1"/>
    <xf numFmtId="3" fontId="3" fillId="2" borderId="1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86B2-F864-46B1-A5DA-EDA0CBE09C34}">
  <dimension ref="A1:K143"/>
  <sheetViews>
    <sheetView tabSelected="1" workbookViewId="0">
      <selection activeCell="O70" sqref="O70"/>
    </sheetView>
  </sheetViews>
  <sheetFormatPr defaultRowHeight="14.25"/>
  <cols>
    <col min="1" max="4" width="9.140625" style="1" customWidth="1"/>
    <col min="5" max="5" width="14.28515625" style="1" customWidth="1"/>
    <col min="6" max="8" width="9.140625" style="1" customWidth="1"/>
    <col min="9" max="9" width="25.140625" style="1" customWidth="1"/>
    <col min="10" max="10" width="9.140625" style="1" customWidth="1"/>
    <col min="11" max="16384" width="9.140625" style="1"/>
  </cols>
  <sheetData>
    <row r="1" spans="1:11" ht="15.75">
      <c r="A1" s="6"/>
      <c r="B1" s="152" t="s">
        <v>0</v>
      </c>
      <c r="C1" s="152"/>
      <c r="D1" s="152"/>
      <c r="E1" s="152"/>
      <c r="F1" s="152"/>
      <c r="G1" s="152"/>
      <c r="H1" s="152"/>
      <c r="I1" s="152"/>
      <c r="J1" s="6"/>
      <c r="K1" s="6"/>
    </row>
    <row r="2" spans="1:11" s="66" customForma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66" customFormat="1" ht="15">
      <c r="A3" s="7"/>
      <c r="B3" s="8"/>
      <c r="C3" s="8"/>
      <c r="D3" s="155" t="s">
        <v>1</v>
      </c>
      <c r="E3" s="155"/>
      <c r="F3" s="155"/>
      <c r="G3" s="155"/>
      <c r="H3" s="8"/>
      <c r="I3" s="8"/>
      <c r="J3" s="9"/>
      <c r="K3" s="6"/>
    </row>
    <row r="4" spans="1:11" s="66" customFormat="1">
      <c r="A4" s="10"/>
      <c r="B4" s="6"/>
      <c r="C4" s="6"/>
      <c r="D4" s="156" t="s">
        <v>2</v>
      </c>
      <c r="E4" s="153"/>
      <c r="F4" s="153"/>
      <c r="G4" s="153"/>
      <c r="H4" s="6"/>
      <c r="I4" s="6"/>
      <c r="J4" s="11"/>
      <c r="K4" s="6"/>
    </row>
    <row r="5" spans="1:11" s="66" customFormat="1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4" t="s">
        <v>4</v>
      </c>
      <c r="K5" s="6"/>
    </row>
    <row r="6" spans="1:11" s="66" customFormat="1">
      <c r="A6" s="68" t="s">
        <v>5</v>
      </c>
      <c r="B6" s="69" t="s">
        <v>6</v>
      </c>
      <c r="C6" s="15"/>
      <c r="D6" s="15"/>
      <c r="E6" s="70">
        <v>33976.61</v>
      </c>
      <c r="F6" s="68" t="s">
        <v>7</v>
      </c>
      <c r="G6" s="15" t="s">
        <v>8</v>
      </c>
      <c r="H6" s="15"/>
      <c r="I6" s="15"/>
      <c r="J6" s="71">
        <v>173333</v>
      </c>
      <c r="K6" s="6"/>
    </row>
    <row r="7" spans="1:11" s="66" customFormat="1">
      <c r="A7" s="72" t="s">
        <v>5</v>
      </c>
      <c r="B7" s="73" t="s">
        <v>9</v>
      </c>
      <c r="C7" s="16"/>
      <c r="D7" s="16"/>
      <c r="E7" s="74">
        <v>1270.1099999999999</v>
      </c>
      <c r="F7" s="75" t="s">
        <v>10</v>
      </c>
      <c r="G7" s="76" t="s">
        <v>11</v>
      </c>
      <c r="H7" s="76"/>
      <c r="I7" s="76"/>
      <c r="J7" s="77">
        <v>115</v>
      </c>
      <c r="K7" s="6"/>
    </row>
    <row r="8" spans="1:11" s="66" customFormat="1">
      <c r="A8" s="72" t="s">
        <v>12</v>
      </c>
      <c r="B8" s="16" t="s">
        <v>11</v>
      </c>
      <c r="C8" s="16"/>
      <c r="D8" s="16"/>
      <c r="E8" s="74">
        <v>114.71</v>
      </c>
      <c r="F8" s="72" t="s">
        <v>7</v>
      </c>
      <c r="G8" s="16" t="s">
        <v>13</v>
      </c>
      <c r="H8" s="16"/>
      <c r="I8" s="16"/>
      <c r="J8" s="89">
        <v>7750</v>
      </c>
      <c r="K8" s="6"/>
    </row>
    <row r="9" spans="1:11" s="66" customFormat="1">
      <c r="A9" s="72" t="s">
        <v>14</v>
      </c>
      <c r="B9" s="16" t="s">
        <v>15</v>
      </c>
      <c r="C9" s="16"/>
      <c r="D9" s="16"/>
      <c r="E9" s="78">
        <v>322000</v>
      </c>
      <c r="F9" s="72"/>
      <c r="G9" s="16"/>
      <c r="H9" s="16"/>
      <c r="I9" s="16"/>
      <c r="J9" s="79"/>
      <c r="K9" s="6"/>
    </row>
    <row r="10" spans="1:11" s="66" customFormat="1">
      <c r="A10" s="72" t="s">
        <v>16</v>
      </c>
      <c r="B10" s="16" t="s">
        <v>17</v>
      </c>
      <c r="C10" s="16"/>
      <c r="D10" s="16"/>
      <c r="E10" s="78">
        <v>12000</v>
      </c>
      <c r="F10" s="72"/>
      <c r="G10" s="16" t="s">
        <v>18</v>
      </c>
      <c r="H10" s="16"/>
      <c r="I10" s="16"/>
      <c r="J10" s="80">
        <f>SUM(J5:J9)</f>
        <v>181198</v>
      </c>
      <c r="K10" s="6"/>
    </row>
    <row r="11" spans="1:11" s="66" customFormat="1">
      <c r="A11" s="72" t="s">
        <v>19</v>
      </c>
      <c r="B11" s="16" t="s">
        <v>20</v>
      </c>
      <c r="C11" s="16"/>
      <c r="D11" s="16"/>
      <c r="E11" s="78">
        <v>500</v>
      </c>
      <c r="F11" s="72"/>
      <c r="G11" s="16"/>
      <c r="H11" s="16"/>
      <c r="I11" s="16"/>
      <c r="J11" s="80"/>
      <c r="K11" s="6"/>
    </row>
    <row r="12" spans="1:11" s="66" customFormat="1">
      <c r="A12" s="72"/>
      <c r="B12" s="2" t="s">
        <v>21</v>
      </c>
      <c r="C12" s="16"/>
      <c r="D12" s="16"/>
      <c r="E12" s="78"/>
      <c r="F12" s="72" t="s">
        <v>22</v>
      </c>
      <c r="G12" s="16" t="s">
        <v>23</v>
      </c>
      <c r="H12" s="16"/>
      <c r="I12" s="16"/>
      <c r="J12" s="80">
        <v>1270</v>
      </c>
      <c r="K12" s="6"/>
    </row>
    <row r="13" spans="1:11" s="66" customFormat="1">
      <c r="A13" s="72" t="s">
        <v>24</v>
      </c>
      <c r="B13" s="16" t="s">
        <v>25</v>
      </c>
      <c r="C13" s="16"/>
      <c r="D13" s="16"/>
      <c r="E13" s="78">
        <v>2948</v>
      </c>
      <c r="F13" s="72" t="s">
        <v>26</v>
      </c>
      <c r="G13" s="16" t="s">
        <v>27</v>
      </c>
      <c r="H13" s="16"/>
      <c r="I13" s="16"/>
      <c r="J13" s="78">
        <f>E34-J10-J12</f>
        <v>209834.43</v>
      </c>
      <c r="K13" s="6"/>
    </row>
    <row r="14" spans="1:11" s="66" customFormat="1">
      <c r="A14" s="72" t="s">
        <v>24</v>
      </c>
      <c r="B14" s="16" t="s">
        <v>28</v>
      </c>
      <c r="C14" s="16"/>
      <c r="D14" s="16"/>
      <c r="E14" s="78">
        <v>6499</v>
      </c>
      <c r="F14" s="72"/>
      <c r="G14" s="16"/>
      <c r="H14" s="16"/>
      <c r="I14" s="16"/>
      <c r="J14" s="78"/>
      <c r="K14" s="6"/>
    </row>
    <row r="15" spans="1:11" s="66" customFormat="1">
      <c r="A15" s="72" t="s">
        <v>19</v>
      </c>
      <c r="B15" s="16" t="s">
        <v>29</v>
      </c>
      <c r="C15" s="16"/>
      <c r="D15" s="16"/>
      <c r="E15" s="78">
        <v>119</v>
      </c>
      <c r="F15" s="72"/>
      <c r="G15" s="16"/>
      <c r="H15" s="16"/>
      <c r="I15" s="16"/>
      <c r="J15" s="80"/>
      <c r="K15" s="6"/>
    </row>
    <row r="16" spans="1:11" s="66" customFormat="1">
      <c r="A16" s="72" t="s">
        <v>19</v>
      </c>
      <c r="B16" s="16" t="s">
        <v>30</v>
      </c>
      <c r="C16" s="16"/>
      <c r="D16" s="16"/>
      <c r="E16" s="78">
        <v>133</v>
      </c>
      <c r="F16" s="72"/>
      <c r="G16" s="16"/>
      <c r="H16" s="16"/>
      <c r="I16" s="16"/>
      <c r="J16" s="80"/>
      <c r="K16" s="6"/>
    </row>
    <row r="17" spans="1:11" s="66" customFormat="1">
      <c r="A17" s="72" t="s">
        <v>19</v>
      </c>
      <c r="B17" s="16" t="s">
        <v>31</v>
      </c>
      <c r="C17" s="16"/>
      <c r="D17" s="16"/>
      <c r="E17" s="81">
        <v>749</v>
      </c>
      <c r="F17" s="72"/>
      <c r="G17" s="16"/>
      <c r="H17" s="16"/>
      <c r="I17" s="16"/>
      <c r="J17" s="80"/>
      <c r="K17" s="6"/>
    </row>
    <row r="18" spans="1:11" s="66" customFormat="1">
      <c r="A18" s="72" t="s">
        <v>19</v>
      </c>
      <c r="B18" s="16" t="s">
        <v>32</v>
      </c>
      <c r="C18" s="16"/>
      <c r="D18" s="16"/>
      <c r="E18" s="81">
        <v>79</v>
      </c>
      <c r="F18" s="72"/>
      <c r="G18" s="16"/>
      <c r="H18" s="16"/>
      <c r="I18" s="16"/>
      <c r="J18" s="78"/>
      <c r="K18" s="6"/>
    </row>
    <row r="19" spans="1:11" s="66" customFormat="1">
      <c r="A19" s="72" t="s">
        <v>19</v>
      </c>
      <c r="B19" s="16" t="s">
        <v>33</v>
      </c>
      <c r="C19" s="16"/>
      <c r="D19" s="16"/>
      <c r="E19" s="81">
        <v>24</v>
      </c>
      <c r="F19" s="72"/>
      <c r="G19" s="16"/>
      <c r="H19" s="16"/>
      <c r="I19" s="16"/>
      <c r="J19" s="78"/>
      <c r="K19" s="6"/>
    </row>
    <row r="20" spans="1:11" s="66" customFormat="1">
      <c r="A20" s="72"/>
      <c r="B20" s="2" t="s">
        <v>34</v>
      </c>
      <c r="C20" s="16"/>
      <c r="D20" s="16"/>
      <c r="E20" s="81"/>
      <c r="F20" s="72"/>
      <c r="G20" s="16"/>
      <c r="H20" s="16"/>
      <c r="I20" s="16"/>
      <c r="J20" s="78"/>
      <c r="K20" s="6"/>
    </row>
    <row r="21" spans="1:11" s="66" customFormat="1">
      <c r="A21" s="72" t="s">
        <v>19</v>
      </c>
      <c r="B21" s="5" t="s">
        <v>35</v>
      </c>
      <c r="C21" s="16"/>
      <c r="D21" s="16"/>
      <c r="E21" s="81">
        <v>132</v>
      </c>
      <c r="F21" s="82"/>
      <c r="G21" s="5"/>
      <c r="H21" s="5"/>
      <c r="I21" s="5"/>
      <c r="J21" s="78"/>
      <c r="K21" s="6"/>
    </row>
    <row r="22" spans="1:11" s="66" customFormat="1">
      <c r="A22" s="72" t="s">
        <v>19</v>
      </c>
      <c r="B22" s="5" t="s">
        <v>36</v>
      </c>
      <c r="C22" s="16"/>
      <c r="D22" s="16"/>
      <c r="E22" s="81">
        <v>314</v>
      </c>
      <c r="F22" s="82"/>
      <c r="G22" s="5"/>
      <c r="H22" s="5"/>
      <c r="I22" s="5"/>
      <c r="J22" s="78"/>
      <c r="K22" s="6"/>
    </row>
    <row r="23" spans="1:11" s="66" customFormat="1">
      <c r="A23" s="72" t="s">
        <v>19</v>
      </c>
      <c r="B23" s="5" t="s">
        <v>37</v>
      </c>
      <c r="C23" s="16"/>
      <c r="D23" s="16"/>
      <c r="E23" s="81">
        <v>1555</v>
      </c>
      <c r="F23" s="82"/>
      <c r="G23" s="5"/>
      <c r="H23" s="5"/>
      <c r="I23" s="5"/>
      <c r="J23" s="78"/>
      <c r="K23" s="6"/>
    </row>
    <row r="24" spans="1:11" s="66" customFormat="1">
      <c r="A24" s="72" t="s">
        <v>24</v>
      </c>
      <c r="B24" s="5" t="s">
        <v>38</v>
      </c>
      <c r="C24" s="16"/>
      <c r="D24" s="16"/>
      <c r="E24" s="81">
        <v>1685</v>
      </c>
      <c r="F24" s="82"/>
      <c r="G24" s="5"/>
      <c r="H24" s="5"/>
      <c r="I24" s="5"/>
      <c r="J24" s="78"/>
      <c r="K24" s="6"/>
    </row>
    <row r="25" spans="1:11" s="66" customFormat="1">
      <c r="A25" s="72" t="s">
        <v>24</v>
      </c>
      <c r="B25" s="5" t="s">
        <v>38</v>
      </c>
      <c r="C25" s="16"/>
      <c r="D25" s="16"/>
      <c r="E25" s="81">
        <v>357</v>
      </c>
      <c r="F25" s="82"/>
      <c r="G25" s="5"/>
      <c r="H25" s="5"/>
      <c r="I25" s="5"/>
      <c r="J25" s="78"/>
      <c r="K25" s="6"/>
    </row>
    <row r="26" spans="1:11" s="66" customFormat="1">
      <c r="A26" s="72"/>
      <c r="B26" s="39" t="s">
        <v>39</v>
      </c>
      <c r="C26" s="16"/>
      <c r="D26" s="16"/>
      <c r="E26" s="81"/>
      <c r="F26" s="82"/>
      <c r="G26" s="5"/>
      <c r="H26" s="5"/>
      <c r="I26" s="5"/>
      <c r="J26" s="81"/>
      <c r="K26" s="6"/>
    </row>
    <row r="27" spans="1:11" s="66" customFormat="1">
      <c r="A27" s="83"/>
      <c r="B27" s="40" t="s">
        <v>40</v>
      </c>
      <c r="C27" s="84"/>
      <c r="D27" s="16"/>
      <c r="E27" s="81">
        <v>6312</v>
      </c>
      <c r="F27" s="82"/>
      <c r="G27" s="5"/>
      <c r="H27" s="5"/>
      <c r="I27" s="5"/>
      <c r="J27" s="81"/>
      <c r="K27" s="6"/>
    </row>
    <row r="28" spans="1:11" s="66" customFormat="1">
      <c r="A28" s="83" t="s">
        <v>24</v>
      </c>
      <c r="B28" s="44" t="s">
        <v>38</v>
      </c>
      <c r="C28" s="84"/>
      <c r="D28" s="16"/>
      <c r="E28" s="81">
        <v>295</v>
      </c>
      <c r="F28" s="82"/>
      <c r="G28" s="5"/>
      <c r="H28" s="5"/>
      <c r="I28" s="5"/>
      <c r="J28" s="81"/>
      <c r="K28" s="6"/>
    </row>
    <row r="29" spans="1:11" s="66" customFormat="1">
      <c r="A29" s="83"/>
      <c r="B29" s="39" t="s">
        <v>41</v>
      </c>
      <c r="C29" s="84"/>
      <c r="D29" s="16"/>
      <c r="E29" s="81"/>
      <c r="F29" s="82"/>
      <c r="G29" s="5"/>
      <c r="H29" s="5"/>
      <c r="I29" s="5"/>
      <c r="J29" s="81"/>
      <c r="K29" s="6"/>
    </row>
    <row r="30" spans="1:11" s="66" customFormat="1">
      <c r="A30" s="72"/>
      <c r="B30" s="41" t="s">
        <v>42</v>
      </c>
      <c r="C30" s="16"/>
      <c r="D30" s="16"/>
      <c r="E30" s="81">
        <v>273</v>
      </c>
      <c r="F30" s="4"/>
      <c r="G30" s="5"/>
      <c r="H30" s="5"/>
      <c r="I30" s="5"/>
      <c r="J30" s="81"/>
      <c r="K30" s="6"/>
    </row>
    <row r="31" spans="1:11">
      <c r="A31" s="82"/>
      <c r="B31" s="41" t="s">
        <v>43</v>
      </c>
      <c r="C31" s="5"/>
      <c r="D31" s="5"/>
      <c r="E31" s="81">
        <v>517</v>
      </c>
      <c r="F31" s="4"/>
      <c r="G31" s="5"/>
      <c r="H31" s="5"/>
      <c r="I31" s="5"/>
      <c r="J31" s="81"/>
      <c r="K31" s="6"/>
    </row>
    <row r="32" spans="1:11">
      <c r="A32" s="82"/>
      <c r="B32" s="41" t="s">
        <v>44</v>
      </c>
      <c r="C32" s="5"/>
      <c r="D32" s="5"/>
      <c r="E32" s="81">
        <v>450</v>
      </c>
      <c r="F32" s="4"/>
      <c r="G32" s="5"/>
      <c r="H32" s="5"/>
      <c r="I32" s="5"/>
      <c r="J32" s="81"/>
      <c r="K32" s="6"/>
    </row>
    <row r="33" spans="1:11">
      <c r="A33" s="82"/>
      <c r="B33" s="85"/>
      <c r="C33" s="5"/>
      <c r="D33" s="5"/>
      <c r="E33" s="81"/>
      <c r="F33" s="4"/>
      <c r="G33" s="5"/>
      <c r="H33" s="5"/>
      <c r="I33" s="5"/>
      <c r="J33" s="81"/>
      <c r="K33" s="6"/>
    </row>
    <row r="34" spans="1:11" ht="13.5" customHeight="1">
      <c r="A34" s="86" t="s">
        <v>45</v>
      </c>
      <c r="B34" s="87"/>
      <c r="C34" s="87"/>
      <c r="D34" s="87"/>
      <c r="E34" s="88">
        <f>SUM(E6:E32)</f>
        <v>392302.43</v>
      </c>
      <c r="F34" s="87" t="s">
        <v>45</v>
      </c>
      <c r="G34" s="87"/>
      <c r="H34" s="87"/>
      <c r="I34" s="87"/>
      <c r="J34" s="88">
        <f>SUM(J10:J20)</f>
        <v>392302.43</v>
      </c>
      <c r="K34" s="6"/>
    </row>
    <row r="35" spans="1:1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7"/>
      <c r="B38" s="8"/>
      <c r="C38" s="8"/>
      <c r="D38" s="155" t="s">
        <v>46</v>
      </c>
      <c r="E38" s="155"/>
      <c r="F38" s="155"/>
      <c r="G38" s="155"/>
      <c r="H38" s="8"/>
      <c r="I38" s="8"/>
      <c r="J38" s="9"/>
      <c r="K38" s="6"/>
    </row>
    <row r="39" spans="1:11">
      <c r="A39" s="10"/>
      <c r="B39" s="6"/>
      <c r="C39" s="6"/>
      <c r="D39" s="153" t="s">
        <v>47</v>
      </c>
      <c r="E39" s="153"/>
      <c r="F39" s="153"/>
      <c r="G39" s="153"/>
      <c r="H39" s="6"/>
      <c r="I39" s="6"/>
      <c r="J39" s="11"/>
      <c r="K39" s="6"/>
    </row>
    <row r="40" spans="1:11">
      <c r="A40" s="12"/>
      <c r="B40" s="13"/>
      <c r="C40" s="13"/>
      <c r="D40" s="13"/>
      <c r="E40" s="13"/>
      <c r="F40" s="13"/>
      <c r="G40" s="13"/>
      <c r="H40" s="13"/>
      <c r="I40" s="6"/>
      <c r="J40" s="17"/>
      <c r="K40" s="6"/>
    </row>
    <row r="41" spans="1:11">
      <c r="A41" s="18"/>
      <c r="B41" s="18"/>
      <c r="C41" s="8"/>
      <c r="D41" s="8"/>
      <c r="E41" s="8"/>
      <c r="F41" s="19" t="s">
        <v>48</v>
      </c>
      <c r="G41" s="19" t="s">
        <v>49</v>
      </c>
      <c r="H41" s="56" t="s">
        <v>49</v>
      </c>
      <c r="I41" s="53" t="s">
        <v>50</v>
      </c>
      <c r="J41" s="59" t="s">
        <v>49</v>
      </c>
      <c r="K41" s="6"/>
    </row>
    <row r="42" spans="1:11">
      <c r="A42" s="20" t="s">
        <v>51</v>
      </c>
      <c r="B42" s="20" t="s">
        <v>52</v>
      </c>
      <c r="C42" s="21" t="s">
        <v>53</v>
      </c>
      <c r="D42" s="153" t="s">
        <v>54</v>
      </c>
      <c r="E42" s="154"/>
      <c r="F42" s="22" t="s">
        <v>55</v>
      </c>
      <c r="G42" s="22" t="s">
        <v>56</v>
      </c>
      <c r="H42" s="57" t="s">
        <v>57</v>
      </c>
      <c r="I42" s="54" t="s">
        <v>58</v>
      </c>
      <c r="J42" s="60" t="s">
        <v>57</v>
      </c>
      <c r="K42" s="6"/>
    </row>
    <row r="43" spans="1:11">
      <c r="A43" s="23"/>
      <c r="B43" s="23"/>
      <c r="C43" s="24" t="s">
        <v>59</v>
      </c>
      <c r="D43" s="13"/>
      <c r="E43" s="13"/>
      <c r="F43" s="25"/>
      <c r="G43" s="26">
        <v>2022</v>
      </c>
      <c r="H43" s="58">
        <v>2023</v>
      </c>
      <c r="I43" s="55" t="s">
        <v>60</v>
      </c>
      <c r="J43" s="14" t="s">
        <v>61</v>
      </c>
      <c r="K43" s="6"/>
    </row>
    <row r="44" spans="1:11">
      <c r="A44" s="27"/>
      <c r="B44" s="28"/>
      <c r="C44" s="138" t="s">
        <v>14</v>
      </c>
      <c r="D44" s="15" t="s">
        <v>15</v>
      </c>
      <c r="E44" s="15"/>
      <c r="F44" s="27">
        <v>350000</v>
      </c>
      <c r="G44" s="27">
        <v>28000</v>
      </c>
      <c r="H44" s="63">
        <v>7000</v>
      </c>
      <c r="I44" s="61">
        <f>F44-G44-H44</f>
        <v>315000</v>
      </c>
      <c r="J44" s="51">
        <v>2</v>
      </c>
      <c r="K44" s="6"/>
    </row>
    <row r="45" spans="1:11">
      <c r="A45" s="29"/>
      <c r="B45" s="30"/>
      <c r="C45" s="139" t="s">
        <v>16</v>
      </c>
      <c r="D45" s="16" t="s">
        <v>17</v>
      </c>
      <c r="E45" s="16"/>
      <c r="F45" s="29">
        <v>20000</v>
      </c>
      <c r="G45" s="29">
        <v>8000</v>
      </c>
      <c r="H45" s="64">
        <v>2000</v>
      </c>
      <c r="I45" s="61">
        <f t="shared" ref="I45:I46" si="0">F45-G45-H45</f>
        <v>10000</v>
      </c>
      <c r="J45" s="52">
        <v>10</v>
      </c>
      <c r="K45" s="6"/>
    </row>
    <row r="46" spans="1:11">
      <c r="A46" s="29"/>
      <c r="B46" s="30"/>
      <c r="C46" s="139" t="s">
        <v>19</v>
      </c>
      <c r="D46" s="16" t="s">
        <v>20</v>
      </c>
      <c r="E46" s="16"/>
      <c r="F46" s="29">
        <v>2500</v>
      </c>
      <c r="G46" s="29">
        <v>2000</v>
      </c>
      <c r="H46" s="64">
        <v>500</v>
      </c>
      <c r="I46" s="61">
        <f t="shared" si="0"/>
        <v>0</v>
      </c>
      <c r="J46" s="52">
        <v>20</v>
      </c>
      <c r="K46" s="6"/>
    </row>
    <row r="47" spans="1:11" ht="15">
      <c r="A47" s="29"/>
      <c r="B47" s="30"/>
      <c r="C47" s="140"/>
      <c r="D47" s="146" t="s">
        <v>21</v>
      </c>
      <c r="E47" s="137"/>
      <c r="F47" s="29"/>
      <c r="G47" s="29"/>
      <c r="H47" s="29"/>
      <c r="I47" s="62"/>
      <c r="J47" s="52"/>
      <c r="K47" s="6"/>
    </row>
    <row r="48" spans="1:11">
      <c r="A48" s="30" t="s">
        <v>62</v>
      </c>
      <c r="B48" s="32">
        <v>189</v>
      </c>
      <c r="C48" s="139" t="s">
        <v>24</v>
      </c>
      <c r="D48" s="76" t="s">
        <v>25</v>
      </c>
      <c r="E48" s="76"/>
      <c r="F48" s="29">
        <v>4549</v>
      </c>
      <c r="G48" s="29">
        <v>1601</v>
      </c>
      <c r="H48" s="29">
        <v>454.9</v>
      </c>
      <c r="I48" s="29">
        <f t="shared" ref="I48:I52" si="1">F48-G48-H48</f>
        <v>2493.1</v>
      </c>
      <c r="J48" s="31">
        <v>10</v>
      </c>
      <c r="K48" s="6"/>
    </row>
    <row r="49" spans="1:11">
      <c r="A49" s="30" t="s">
        <v>63</v>
      </c>
      <c r="B49" s="32">
        <v>159</v>
      </c>
      <c r="C49" s="139" t="s">
        <v>24</v>
      </c>
      <c r="D49" s="16" t="s">
        <v>28</v>
      </c>
      <c r="E49" s="16"/>
      <c r="F49" s="29">
        <v>8962</v>
      </c>
      <c r="G49" s="29">
        <v>2463</v>
      </c>
      <c r="H49" s="29">
        <v>717</v>
      </c>
      <c r="I49" s="29">
        <f t="shared" si="1"/>
        <v>5782</v>
      </c>
      <c r="J49" s="31">
        <v>8</v>
      </c>
      <c r="K49" s="6"/>
    </row>
    <row r="50" spans="1:11">
      <c r="A50" s="30" t="s">
        <v>64</v>
      </c>
      <c r="B50" s="32">
        <v>108</v>
      </c>
      <c r="C50" s="139" t="s">
        <v>19</v>
      </c>
      <c r="D50" s="16" t="s">
        <v>29</v>
      </c>
      <c r="E50" s="16"/>
      <c r="F50" s="29">
        <v>350</v>
      </c>
      <c r="G50" s="29">
        <v>231</v>
      </c>
      <c r="H50" s="29">
        <v>70</v>
      </c>
      <c r="I50" s="29">
        <f t="shared" si="1"/>
        <v>49</v>
      </c>
      <c r="J50" s="31">
        <v>20</v>
      </c>
      <c r="K50" s="6"/>
    </row>
    <row r="51" spans="1:11">
      <c r="A51" s="30" t="s">
        <v>65</v>
      </c>
      <c r="B51" s="32">
        <v>99</v>
      </c>
      <c r="C51" s="139" t="s">
        <v>19</v>
      </c>
      <c r="D51" s="16" t="s">
        <v>30</v>
      </c>
      <c r="E51" s="16"/>
      <c r="F51" s="29">
        <v>385</v>
      </c>
      <c r="G51" s="29">
        <v>252</v>
      </c>
      <c r="H51" s="29">
        <v>77</v>
      </c>
      <c r="I51" s="29">
        <f t="shared" si="1"/>
        <v>56</v>
      </c>
      <c r="J51" s="31">
        <v>20</v>
      </c>
      <c r="K51" s="6"/>
    </row>
    <row r="52" spans="1:11">
      <c r="A52" s="3" t="s">
        <v>66</v>
      </c>
      <c r="B52" s="33">
        <v>70</v>
      </c>
      <c r="C52" s="141" t="s">
        <v>19</v>
      </c>
      <c r="D52" s="5" t="s">
        <v>31</v>
      </c>
      <c r="E52" s="5"/>
      <c r="F52" s="34">
        <v>1100</v>
      </c>
      <c r="G52" s="29">
        <v>351</v>
      </c>
      <c r="H52" s="29">
        <v>110</v>
      </c>
      <c r="I52" s="29">
        <f t="shared" si="1"/>
        <v>639</v>
      </c>
      <c r="J52" s="31">
        <v>10</v>
      </c>
      <c r="K52" s="6"/>
    </row>
    <row r="53" spans="1:11">
      <c r="A53" s="3" t="s">
        <v>67</v>
      </c>
      <c r="B53" s="33">
        <v>69</v>
      </c>
      <c r="C53" s="141" t="s">
        <v>19</v>
      </c>
      <c r="D53" s="5" t="s">
        <v>32</v>
      </c>
      <c r="E53" s="5"/>
      <c r="F53" s="34">
        <v>219</v>
      </c>
      <c r="G53" s="29">
        <v>140</v>
      </c>
      <c r="H53" s="29">
        <v>44</v>
      </c>
      <c r="I53" s="29">
        <f t="shared" ref="I53:I54" si="2">F53-G53-H53</f>
        <v>35</v>
      </c>
      <c r="J53" s="31">
        <v>20</v>
      </c>
      <c r="K53" s="6"/>
    </row>
    <row r="54" spans="1:11">
      <c r="A54" s="3" t="s">
        <v>68</v>
      </c>
      <c r="B54" s="33">
        <v>54</v>
      </c>
      <c r="C54" s="141" t="s">
        <v>19</v>
      </c>
      <c r="D54" s="5" t="s">
        <v>33</v>
      </c>
      <c r="E54" s="5"/>
      <c r="F54" s="34">
        <v>65</v>
      </c>
      <c r="G54" s="29">
        <v>41</v>
      </c>
      <c r="H54" s="29">
        <v>13</v>
      </c>
      <c r="I54" s="29">
        <f t="shared" si="2"/>
        <v>11</v>
      </c>
      <c r="J54" s="31">
        <v>20</v>
      </c>
      <c r="K54" s="6"/>
    </row>
    <row r="55" spans="1:11" ht="15">
      <c r="A55" s="3"/>
      <c r="B55" s="33"/>
      <c r="C55" s="141"/>
      <c r="D55" s="146" t="s">
        <v>34</v>
      </c>
      <c r="E55" s="137"/>
      <c r="F55" s="34"/>
      <c r="G55" s="34"/>
      <c r="H55" s="34"/>
      <c r="I55" s="34"/>
      <c r="J55" s="35"/>
      <c r="K55" s="6"/>
    </row>
    <row r="56" spans="1:11">
      <c r="A56" s="3" t="s">
        <v>69</v>
      </c>
      <c r="B56" s="33">
        <v>329</v>
      </c>
      <c r="C56" s="141" t="s">
        <v>19</v>
      </c>
      <c r="D56" s="6" t="s">
        <v>35</v>
      </c>
      <c r="E56" s="6"/>
      <c r="F56" s="34">
        <v>315</v>
      </c>
      <c r="G56" s="29">
        <v>183</v>
      </c>
      <c r="H56" s="29">
        <v>63</v>
      </c>
      <c r="I56" s="29">
        <f t="shared" ref="I56:I60" si="3">F56-G56-H56</f>
        <v>69</v>
      </c>
      <c r="J56" s="31">
        <v>20</v>
      </c>
      <c r="K56" s="6"/>
    </row>
    <row r="57" spans="1:11">
      <c r="A57" s="3" t="s">
        <v>70</v>
      </c>
      <c r="B57" s="33">
        <v>317</v>
      </c>
      <c r="C57" s="141" t="s">
        <v>19</v>
      </c>
      <c r="D57" s="5" t="s">
        <v>36</v>
      </c>
      <c r="E57" s="5"/>
      <c r="F57" s="34">
        <v>738</v>
      </c>
      <c r="G57" s="29">
        <v>424</v>
      </c>
      <c r="H57" s="29">
        <v>148</v>
      </c>
      <c r="I57" s="34">
        <f t="shared" si="3"/>
        <v>166</v>
      </c>
      <c r="J57" s="31">
        <v>20</v>
      </c>
      <c r="K57" s="6"/>
    </row>
    <row r="58" spans="1:11">
      <c r="A58" s="3" t="s">
        <v>71</v>
      </c>
      <c r="B58" s="33">
        <v>314</v>
      </c>
      <c r="C58" s="141" t="s">
        <v>19</v>
      </c>
      <c r="D58" s="5" t="s">
        <v>37</v>
      </c>
      <c r="E58" s="5"/>
      <c r="F58" s="34">
        <v>2178</v>
      </c>
      <c r="G58" s="34">
        <v>623</v>
      </c>
      <c r="H58" s="34">
        <v>218</v>
      </c>
      <c r="I58" s="34">
        <f t="shared" si="3"/>
        <v>1337</v>
      </c>
      <c r="J58" s="35">
        <v>10</v>
      </c>
      <c r="K58" s="6"/>
    </row>
    <row r="59" spans="1:11">
      <c r="A59" s="3" t="s">
        <v>72</v>
      </c>
      <c r="B59" s="33">
        <v>232</v>
      </c>
      <c r="C59" s="141" t="s">
        <v>24</v>
      </c>
      <c r="D59" s="5" t="s">
        <v>38</v>
      </c>
      <c r="E59" s="5"/>
      <c r="F59" s="34">
        <v>3563</v>
      </c>
      <c r="G59" s="34">
        <v>1878</v>
      </c>
      <c r="H59" s="34">
        <v>713</v>
      </c>
      <c r="I59" s="34">
        <f t="shared" si="3"/>
        <v>972</v>
      </c>
      <c r="J59" s="35">
        <v>20</v>
      </c>
      <c r="K59" s="6"/>
    </row>
    <row r="60" spans="1:11">
      <c r="A60" s="3" t="s">
        <v>73</v>
      </c>
      <c r="B60" s="33">
        <v>122</v>
      </c>
      <c r="C60" s="141" t="s">
        <v>24</v>
      </c>
      <c r="D60" s="5" t="s">
        <v>38</v>
      </c>
      <c r="E60" s="5"/>
      <c r="F60" s="34">
        <v>670</v>
      </c>
      <c r="G60" s="34">
        <v>313</v>
      </c>
      <c r="H60" s="34">
        <v>134</v>
      </c>
      <c r="I60" s="34">
        <f t="shared" si="3"/>
        <v>223</v>
      </c>
      <c r="J60" s="35">
        <v>20</v>
      </c>
      <c r="K60" s="6"/>
    </row>
    <row r="61" spans="1:11" ht="15">
      <c r="A61" s="3"/>
      <c r="B61" s="33"/>
      <c r="C61" s="141"/>
      <c r="D61" s="147" t="s">
        <v>39</v>
      </c>
      <c r="E61" s="137"/>
      <c r="F61" s="34"/>
      <c r="G61" s="34"/>
      <c r="H61" s="34"/>
      <c r="I61" s="34"/>
      <c r="J61" s="35"/>
      <c r="K61" s="6"/>
    </row>
    <row r="62" spans="1:11">
      <c r="A62" s="47" t="s">
        <v>74</v>
      </c>
      <c r="B62" s="48">
        <v>207</v>
      </c>
      <c r="C62" s="142" t="s">
        <v>75</v>
      </c>
      <c r="D62" s="98" t="s">
        <v>40</v>
      </c>
      <c r="E62" s="98"/>
      <c r="F62" s="42">
        <v>7483.92</v>
      </c>
      <c r="G62" s="42">
        <v>1172</v>
      </c>
      <c r="H62" s="42">
        <v>748.4</v>
      </c>
      <c r="I62" s="42">
        <f>F62-G62-H62</f>
        <v>5563.52</v>
      </c>
      <c r="J62" s="43">
        <v>10</v>
      </c>
      <c r="K62" s="6"/>
    </row>
    <row r="63" spans="1:11">
      <c r="A63" s="49" t="s">
        <v>76</v>
      </c>
      <c r="B63" s="50">
        <v>72</v>
      </c>
      <c r="C63" s="141" t="s">
        <v>24</v>
      </c>
      <c r="D63" s="44" t="s">
        <v>38</v>
      </c>
      <c r="E63" s="41"/>
      <c r="F63" s="45">
        <v>388</v>
      </c>
      <c r="G63" s="45">
        <v>93</v>
      </c>
      <c r="H63" s="45">
        <v>77.59</v>
      </c>
      <c r="I63" s="45">
        <f>F63-G63-H63</f>
        <v>217.41</v>
      </c>
      <c r="J63" s="46">
        <v>20</v>
      </c>
      <c r="K63" s="6"/>
    </row>
    <row r="64" spans="1:11" ht="15">
      <c r="A64" s="49"/>
      <c r="B64" s="50"/>
      <c r="C64" s="143"/>
      <c r="D64" s="147" t="s">
        <v>41</v>
      </c>
      <c r="E64" s="96"/>
      <c r="F64" s="45"/>
      <c r="G64" s="45"/>
      <c r="H64" s="45"/>
      <c r="I64" s="45"/>
      <c r="J64" s="46"/>
      <c r="K64" s="6"/>
    </row>
    <row r="65" spans="1:11">
      <c r="A65" s="49" t="s">
        <v>77</v>
      </c>
      <c r="B65" s="50">
        <v>340</v>
      </c>
      <c r="C65" s="143"/>
      <c r="D65" s="97" t="s">
        <v>42</v>
      </c>
      <c r="E65" s="97"/>
      <c r="F65" s="45">
        <v>335</v>
      </c>
      <c r="G65" s="45">
        <v>62</v>
      </c>
      <c r="H65" s="45">
        <v>67</v>
      </c>
      <c r="I65" s="45">
        <f>F65-G65-H65</f>
        <v>206</v>
      </c>
      <c r="J65" s="46">
        <v>20</v>
      </c>
      <c r="K65" s="6"/>
    </row>
    <row r="66" spans="1:11">
      <c r="A66" s="49" t="s">
        <v>78</v>
      </c>
      <c r="B66" s="50">
        <v>61</v>
      </c>
      <c r="C66" s="143"/>
      <c r="D66" s="41" t="s">
        <v>43</v>
      </c>
      <c r="E66" s="41"/>
      <c r="F66" s="45">
        <v>535</v>
      </c>
      <c r="G66" s="45">
        <v>18</v>
      </c>
      <c r="H66" s="45">
        <v>107</v>
      </c>
      <c r="I66" s="45">
        <f t="shared" ref="I66:I67" si="4">F66-G66-H66</f>
        <v>410</v>
      </c>
      <c r="J66" s="46">
        <v>20</v>
      </c>
      <c r="K66" s="6"/>
    </row>
    <row r="67" spans="1:11">
      <c r="A67" s="49" t="s">
        <v>79</v>
      </c>
      <c r="B67" s="50">
        <v>23</v>
      </c>
      <c r="C67" s="143"/>
      <c r="D67" s="41" t="s">
        <v>44</v>
      </c>
      <c r="E67" s="41"/>
      <c r="F67" s="45">
        <v>455.43</v>
      </c>
      <c r="G67" s="45">
        <v>6</v>
      </c>
      <c r="H67" s="45">
        <v>91</v>
      </c>
      <c r="I67" s="45">
        <f t="shared" si="4"/>
        <v>358.43</v>
      </c>
      <c r="J67" s="46">
        <v>20</v>
      </c>
      <c r="K67" s="6"/>
    </row>
    <row r="68" spans="1:11" ht="15">
      <c r="A68" s="49"/>
      <c r="B68" s="50"/>
      <c r="C68" s="143"/>
      <c r="D68" s="147" t="s">
        <v>80</v>
      </c>
      <c r="E68" s="96"/>
      <c r="F68" s="45"/>
      <c r="G68" s="45"/>
      <c r="H68" s="45"/>
      <c r="I68" s="45"/>
      <c r="J68" s="46"/>
      <c r="K68" s="6"/>
    </row>
    <row r="69" spans="1:11">
      <c r="A69" s="49" t="s">
        <v>81</v>
      </c>
      <c r="B69" s="90">
        <v>314</v>
      </c>
      <c r="C69" s="144"/>
      <c r="D69" s="99" t="s">
        <v>38</v>
      </c>
      <c r="E69" s="99"/>
      <c r="F69" s="91">
        <v>396.28</v>
      </c>
      <c r="G69" s="91">
        <v>0</v>
      </c>
      <c r="H69" s="91">
        <v>68.13</v>
      </c>
      <c r="I69" s="91">
        <f>F69-H69</f>
        <v>328.15</v>
      </c>
      <c r="J69" s="92">
        <v>20</v>
      </c>
      <c r="K69" s="6"/>
    </row>
    <row r="70" spans="1:11">
      <c r="A70" s="49" t="s">
        <v>82</v>
      </c>
      <c r="B70" s="90">
        <v>160</v>
      </c>
      <c r="C70" s="144"/>
      <c r="D70" s="67" t="s">
        <v>38</v>
      </c>
      <c r="E70" s="67"/>
      <c r="F70" s="91">
        <v>208.17</v>
      </c>
      <c r="G70" s="91">
        <v>0</v>
      </c>
      <c r="H70" s="91">
        <v>18.23</v>
      </c>
      <c r="I70" s="91">
        <f t="shared" ref="I70:I71" si="5">F70-H70</f>
        <v>189.94</v>
      </c>
      <c r="J70" s="92">
        <v>20</v>
      </c>
      <c r="K70" s="6"/>
    </row>
    <row r="71" spans="1:11">
      <c r="A71" s="49" t="s">
        <v>83</v>
      </c>
      <c r="B71" s="93" t="s">
        <v>84</v>
      </c>
      <c r="C71" s="145"/>
      <c r="D71" s="95" t="s">
        <v>85</v>
      </c>
      <c r="E71" s="67"/>
      <c r="F71" s="91">
        <v>319.44</v>
      </c>
      <c r="G71" s="94" t="s">
        <v>86</v>
      </c>
      <c r="H71" s="34">
        <v>5.76</v>
      </c>
      <c r="I71" s="91">
        <f t="shared" si="5"/>
        <v>313.68</v>
      </c>
      <c r="J71" s="92">
        <v>20</v>
      </c>
      <c r="K71" s="6"/>
    </row>
    <row r="72" spans="1:11">
      <c r="A72" s="34"/>
      <c r="B72" s="3"/>
      <c r="C72" s="141"/>
      <c r="D72" s="6"/>
      <c r="E72" s="5"/>
      <c r="F72" s="34"/>
      <c r="G72" s="34"/>
      <c r="H72" s="34"/>
      <c r="I72" s="34"/>
      <c r="J72" s="35"/>
      <c r="K72" s="6"/>
    </row>
    <row r="73" spans="1:11">
      <c r="A73" s="36"/>
      <c r="B73" s="37"/>
      <c r="C73" s="38" t="s">
        <v>87</v>
      </c>
      <c r="D73" s="38"/>
      <c r="E73" s="38"/>
      <c r="F73" s="36">
        <f>SUM(F44:F72)</f>
        <v>405715.24</v>
      </c>
      <c r="G73" s="36">
        <f>G44+G45+G46+G48+G49+G50+G51+G52+G53+G54+G56+G57+G58+G59+G60+G62+G63+G65+G66+G67</f>
        <v>47851</v>
      </c>
      <c r="H73" s="36">
        <f>SUM(H44:H72)</f>
        <v>13445.009999999998</v>
      </c>
      <c r="I73" s="36">
        <f>SUM(I44:I72)</f>
        <v>344419.23</v>
      </c>
      <c r="J73" s="3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66" customFormat="1" ht="15">
      <c r="A77" s="100"/>
      <c r="B77" s="101"/>
      <c r="C77" s="101"/>
      <c r="D77" s="149" t="s">
        <v>1</v>
      </c>
      <c r="E77" s="149"/>
      <c r="F77" s="149"/>
      <c r="G77" s="149"/>
      <c r="H77" s="101"/>
      <c r="I77" s="101"/>
      <c r="J77" s="102"/>
      <c r="K77" s="65"/>
    </row>
    <row r="78" spans="1:11" s="66" customFormat="1">
      <c r="A78" s="103"/>
      <c r="B78" s="65"/>
      <c r="C78" s="65"/>
      <c r="D78" s="150" t="s">
        <v>88</v>
      </c>
      <c r="E78" s="151"/>
      <c r="F78" s="151"/>
      <c r="G78" s="151"/>
      <c r="H78" s="65"/>
      <c r="I78" s="65"/>
      <c r="J78" s="104"/>
      <c r="K78" s="65"/>
    </row>
    <row r="79" spans="1:11" s="66" customFormat="1">
      <c r="A79" s="105" t="s">
        <v>3</v>
      </c>
      <c r="B79" s="106"/>
      <c r="C79" s="106"/>
      <c r="D79" s="106"/>
      <c r="E79" s="106"/>
      <c r="F79" s="106"/>
      <c r="G79" s="106"/>
      <c r="H79" s="106"/>
      <c r="I79" s="106"/>
      <c r="J79" s="107" t="s">
        <v>4</v>
      </c>
      <c r="K79" s="65"/>
    </row>
    <row r="80" spans="1:11" s="66" customFormat="1">
      <c r="A80" s="108" t="s">
        <v>5</v>
      </c>
      <c r="B80" s="109" t="s">
        <v>6</v>
      </c>
      <c r="C80" s="110"/>
      <c r="D80" s="110"/>
      <c r="E80" s="111">
        <v>27599.84</v>
      </c>
      <c r="F80" s="108" t="s">
        <v>7</v>
      </c>
      <c r="G80" s="110" t="s">
        <v>8</v>
      </c>
      <c r="H80" s="110"/>
      <c r="I80" s="110"/>
      <c r="J80" s="112">
        <v>166666.67000000001</v>
      </c>
      <c r="K80" s="65"/>
    </row>
    <row r="81" spans="1:11" s="66" customFormat="1">
      <c r="A81" s="113" t="s">
        <v>5</v>
      </c>
      <c r="B81" s="114" t="s">
        <v>9</v>
      </c>
      <c r="C81" s="115"/>
      <c r="D81" s="115"/>
      <c r="E81" s="116">
        <v>-28.67</v>
      </c>
      <c r="F81" s="117" t="s">
        <v>10</v>
      </c>
      <c r="G81" s="118" t="s">
        <v>11</v>
      </c>
      <c r="H81" s="118"/>
      <c r="I81" s="118"/>
      <c r="J81" s="119">
        <v>9.8699999999999992</v>
      </c>
      <c r="K81" s="65"/>
    </row>
    <row r="82" spans="1:11" s="66" customFormat="1">
      <c r="A82" s="113" t="s">
        <v>12</v>
      </c>
      <c r="B82" s="115" t="s">
        <v>11</v>
      </c>
      <c r="C82" s="115"/>
      <c r="D82" s="115"/>
      <c r="E82" s="116">
        <v>10</v>
      </c>
      <c r="F82" s="113" t="s">
        <v>7</v>
      </c>
      <c r="G82" s="115" t="s">
        <v>13</v>
      </c>
      <c r="H82" s="115"/>
      <c r="I82" s="115"/>
      <c r="J82" s="148">
        <v>5750</v>
      </c>
      <c r="K82" s="65"/>
    </row>
    <row r="83" spans="1:11" s="66" customFormat="1">
      <c r="A83" s="113" t="s">
        <v>14</v>
      </c>
      <c r="B83" s="115" t="s">
        <v>15</v>
      </c>
      <c r="C83" s="115"/>
      <c r="D83" s="115"/>
      <c r="E83" s="120">
        <v>315000</v>
      </c>
      <c r="F83" s="113"/>
      <c r="G83" s="115"/>
      <c r="H83" s="115"/>
      <c r="I83" s="115"/>
      <c r="J83" s="121"/>
      <c r="K83" s="65"/>
    </row>
    <row r="84" spans="1:11" s="66" customFormat="1">
      <c r="A84" s="113" t="s">
        <v>16</v>
      </c>
      <c r="B84" s="115" t="s">
        <v>17</v>
      </c>
      <c r="C84" s="115"/>
      <c r="D84" s="115"/>
      <c r="E84" s="120">
        <v>10000</v>
      </c>
      <c r="F84" s="113"/>
      <c r="G84" s="115" t="s">
        <v>18</v>
      </c>
      <c r="H84" s="115"/>
      <c r="I84" s="115"/>
      <c r="J84" s="122">
        <f>SUM(J79:J83)</f>
        <v>172426.54</v>
      </c>
      <c r="K84" s="65"/>
    </row>
    <row r="85" spans="1:11" s="66" customFormat="1">
      <c r="A85" s="113" t="s">
        <v>19</v>
      </c>
      <c r="B85" s="115" t="s">
        <v>20</v>
      </c>
      <c r="C85" s="115"/>
      <c r="D85" s="115"/>
      <c r="E85" s="120">
        <v>0</v>
      </c>
      <c r="F85" s="113"/>
      <c r="G85" s="115"/>
      <c r="H85" s="115"/>
      <c r="I85" s="115"/>
      <c r="J85" s="122"/>
      <c r="K85" s="65"/>
    </row>
    <row r="86" spans="1:11" s="66" customFormat="1">
      <c r="A86" s="113"/>
      <c r="B86" s="123" t="s">
        <v>21</v>
      </c>
      <c r="C86" s="115"/>
      <c r="D86" s="115"/>
      <c r="E86" s="120"/>
      <c r="F86" s="113" t="s">
        <v>22</v>
      </c>
      <c r="G86" s="115" t="s">
        <v>23</v>
      </c>
      <c r="H86" s="115"/>
      <c r="I86" s="115"/>
      <c r="J86" s="122">
        <v>-29</v>
      </c>
      <c r="K86" s="65"/>
    </row>
    <row r="87" spans="1:11" s="66" customFormat="1">
      <c r="A87" s="113" t="s">
        <v>24</v>
      </c>
      <c r="B87" s="115" t="s">
        <v>25</v>
      </c>
      <c r="C87" s="115"/>
      <c r="D87" s="115"/>
      <c r="E87" s="120">
        <v>2493</v>
      </c>
      <c r="F87" s="113" t="s">
        <v>26</v>
      </c>
      <c r="G87" s="115" t="s">
        <v>27</v>
      </c>
      <c r="H87" s="115"/>
      <c r="I87" s="115"/>
      <c r="J87" s="120">
        <f>E112-J84-J86</f>
        <v>199602.62999999998</v>
      </c>
      <c r="K87" s="65"/>
    </row>
    <row r="88" spans="1:11" s="66" customFormat="1">
      <c r="A88" s="113" t="s">
        <v>24</v>
      </c>
      <c r="B88" s="115" t="s">
        <v>28</v>
      </c>
      <c r="C88" s="115"/>
      <c r="D88" s="115"/>
      <c r="E88" s="120">
        <v>5782</v>
      </c>
      <c r="F88" s="113"/>
      <c r="G88" s="115"/>
      <c r="H88" s="115"/>
      <c r="I88" s="115"/>
      <c r="J88" s="120"/>
      <c r="K88" s="65"/>
    </row>
    <row r="89" spans="1:11" s="66" customFormat="1">
      <c r="A89" s="113" t="s">
        <v>19</v>
      </c>
      <c r="B89" s="115" t="s">
        <v>29</v>
      </c>
      <c r="C89" s="115"/>
      <c r="D89" s="115"/>
      <c r="E89" s="120">
        <v>49</v>
      </c>
      <c r="F89" s="113"/>
      <c r="G89" s="115"/>
      <c r="H89" s="115"/>
      <c r="I89" s="115"/>
      <c r="J89" s="122"/>
      <c r="K89" s="65"/>
    </row>
    <row r="90" spans="1:11" s="66" customFormat="1">
      <c r="A90" s="113" t="s">
        <v>19</v>
      </c>
      <c r="B90" s="115" t="s">
        <v>30</v>
      </c>
      <c r="C90" s="115"/>
      <c r="D90" s="115"/>
      <c r="E90" s="120">
        <v>56</v>
      </c>
      <c r="F90" s="113"/>
      <c r="G90" s="115"/>
      <c r="H90" s="115"/>
      <c r="I90" s="115"/>
      <c r="J90" s="122"/>
      <c r="K90" s="65"/>
    </row>
    <row r="91" spans="1:11" s="66" customFormat="1">
      <c r="A91" s="113" t="s">
        <v>19</v>
      </c>
      <c r="B91" s="115" t="s">
        <v>31</v>
      </c>
      <c r="C91" s="115"/>
      <c r="D91" s="115"/>
      <c r="E91" s="124">
        <v>639</v>
      </c>
      <c r="F91" s="113"/>
      <c r="G91" s="115"/>
      <c r="H91" s="115"/>
      <c r="I91" s="115"/>
      <c r="J91" s="122"/>
      <c r="K91" s="65"/>
    </row>
    <row r="92" spans="1:11" s="66" customFormat="1">
      <c r="A92" s="113" t="s">
        <v>19</v>
      </c>
      <c r="B92" s="115" t="s">
        <v>32</v>
      </c>
      <c r="C92" s="115"/>
      <c r="D92" s="115"/>
      <c r="E92" s="124">
        <v>35</v>
      </c>
      <c r="F92" s="113"/>
      <c r="G92" s="115"/>
      <c r="H92" s="115"/>
      <c r="I92" s="115"/>
      <c r="J92" s="120"/>
      <c r="K92" s="65"/>
    </row>
    <row r="93" spans="1:11" s="66" customFormat="1">
      <c r="A93" s="113" t="s">
        <v>19</v>
      </c>
      <c r="B93" s="115" t="s">
        <v>33</v>
      </c>
      <c r="C93" s="115"/>
      <c r="D93" s="115"/>
      <c r="E93" s="124">
        <v>11</v>
      </c>
      <c r="F93" s="113"/>
      <c r="G93" s="115"/>
      <c r="H93" s="115"/>
      <c r="I93" s="115"/>
      <c r="J93" s="120"/>
      <c r="K93" s="65"/>
    </row>
    <row r="94" spans="1:11" s="66" customFormat="1">
      <c r="A94" s="113"/>
      <c r="B94" s="123" t="s">
        <v>34</v>
      </c>
      <c r="C94" s="115"/>
      <c r="D94" s="115"/>
      <c r="E94" s="124"/>
      <c r="F94" s="113"/>
      <c r="G94" s="115"/>
      <c r="H94" s="115"/>
      <c r="I94" s="115"/>
      <c r="J94" s="120"/>
      <c r="K94" s="65"/>
    </row>
    <row r="95" spans="1:11" s="66" customFormat="1">
      <c r="A95" s="113" t="s">
        <v>19</v>
      </c>
      <c r="B95" s="125" t="s">
        <v>35</v>
      </c>
      <c r="C95" s="115"/>
      <c r="D95" s="115"/>
      <c r="E95" s="124">
        <v>69</v>
      </c>
      <c r="F95" s="126"/>
      <c r="G95" s="125"/>
      <c r="H95" s="125"/>
      <c r="I95" s="125"/>
      <c r="J95" s="120"/>
      <c r="K95" s="65"/>
    </row>
    <row r="96" spans="1:11" s="66" customFormat="1">
      <c r="A96" s="113" t="s">
        <v>19</v>
      </c>
      <c r="B96" s="125" t="s">
        <v>36</v>
      </c>
      <c r="C96" s="115"/>
      <c r="D96" s="115"/>
      <c r="E96" s="124">
        <v>166</v>
      </c>
      <c r="F96" s="126"/>
      <c r="G96" s="125"/>
      <c r="H96" s="125"/>
      <c r="I96" s="125"/>
      <c r="J96" s="120"/>
      <c r="K96" s="65"/>
    </row>
    <row r="97" spans="1:11" s="66" customFormat="1">
      <c r="A97" s="113" t="s">
        <v>19</v>
      </c>
      <c r="B97" s="125" t="s">
        <v>37</v>
      </c>
      <c r="C97" s="115"/>
      <c r="D97" s="115"/>
      <c r="E97" s="124">
        <v>1337</v>
      </c>
      <c r="F97" s="126"/>
      <c r="G97" s="125"/>
      <c r="H97" s="125"/>
      <c r="I97" s="125"/>
      <c r="J97" s="120"/>
      <c r="K97" s="65"/>
    </row>
    <row r="98" spans="1:11" s="66" customFormat="1">
      <c r="A98" s="113" t="s">
        <v>24</v>
      </c>
      <c r="B98" s="125" t="s">
        <v>38</v>
      </c>
      <c r="C98" s="115"/>
      <c r="D98" s="115"/>
      <c r="E98" s="124">
        <v>972</v>
      </c>
      <c r="F98" s="126"/>
      <c r="G98" s="125"/>
      <c r="H98" s="125"/>
      <c r="I98" s="125"/>
      <c r="J98" s="120"/>
      <c r="K98" s="65"/>
    </row>
    <row r="99" spans="1:11" s="66" customFormat="1">
      <c r="A99" s="113" t="s">
        <v>24</v>
      </c>
      <c r="B99" s="125" t="s">
        <v>38</v>
      </c>
      <c r="C99" s="115"/>
      <c r="D99" s="115"/>
      <c r="E99" s="124">
        <v>223</v>
      </c>
      <c r="F99" s="126"/>
      <c r="G99" s="125"/>
      <c r="H99" s="125"/>
      <c r="I99" s="125"/>
      <c r="J99" s="120"/>
      <c r="K99" s="65"/>
    </row>
    <row r="100" spans="1:11" s="66" customFormat="1">
      <c r="A100" s="113"/>
      <c r="B100" s="127" t="s">
        <v>39</v>
      </c>
      <c r="C100" s="115"/>
      <c r="D100" s="115"/>
      <c r="E100" s="124"/>
      <c r="F100" s="126"/>
      <c r="G100" s="125"/>
      <c r="H100" s="125"/>
      <c r="I100" s="125"/>
      <c r="J100" s="124"/>
      <c r="K100" s="65"/>
    </row>
    <row r="101" spans="1:11" s="66" customFormat="1">
      <c r="A101" s="128"/>
      <c r="B101" s="129" t="s">
        <v>40</v>
      </c>
      <c r="C101" s="130"/>
      <c r="D101" s="115"/>
      <c r="E101" s="124">
        <v>5564</v>
      </c>
      <c r="F101" s="126"/>
      <c r="G101" s="125"/>
      <c r="H101" s="125"/>
      <c r="I101" s="125"/>
      <c r="J101" s="124"/>
      <c r="K101" s="65"/>
    </row>
    <row r="102" spans="1:11" s="66" customFormat="1">
      <c r="A102" s="128" t="s">
        <v>24</v>
      </c>
      <c r="B102" s="131" t="s">
        <v>38</v>
      </c>
      <c r="C102" s="130"/>
      <c r="D102" s="115"/>
      <c r="E102" s="124">
        <v>217</v>
      </c>
      <c r="F102" s="126"/>
      <c r="G102" s="125"/>
      <c r="H102" s="125"/>
      <c r="I102" s="125"/>
      <c r="J102" s="124"/>
      <c r="K102" s="65"/>
    </row>
    <row r="103" spans="1:11" s="66" customFormat="1">
      <c r="A103" s="128"/>
      <c r="B103" s="127" t="s">
        <v>41</v>
      </c>
      <c r="C103" s="130"/>
      <c r="D103" s="115"/>
      <c r="E103" s="124"/>
      <c r="F103" s="126"/>
      <c r="G103" s="125"/>
      <c r="H103" s="125"/>
      <c r="I103" s="125"/>
      <c r="J103" s="124"/>
      <c r="K103" s="65"/>
    </row>
    <row r="104" spans="1:11" s="66" customFormat="1">
      <c r="A104" s="113"/>
      <c r="B104" s="67" t="s">
        <v>42</v>
      </c>
      <c r="C104" s="115"/>
      <c r="D104" s="115"/>
      <c r="E104" s="124">
        <v>206</v>
      </c>
      <c r="F104" s="132"/>
      <c r="G104" s="125"/>
      <c r="H104" s="125"/>
      <c r="I104" s="125"/>
      <c r="J104" s="124"/>
      <c r="K104" s="65"/>
    </row>
    <row r="105" spans="1:11" s="66" customFormat="1">
      <c r="A105" s="126"/>
      <c r="B105" s="67" t="s">
        <v>43</v>
      </c>
      <c r="C105" s="125"/>
      <c r="D105" s="125"/>
      <c r="E105" s="124">
        <v>410</v>
      </c>
      <c r="F105" s="132"/>
      <c r="G105" s="125"/>
      <c r="H105" s="125"/>
      <c r="I105" s="125"/>
      <c r="J105" s="124"/>
      <c r="K105" s="65"/>
    </row>
    <row r="106" spans="1:11" s="66" customFormat="1">
      <c r="A106" s="126"/>
      <c r="B106" s="67" t="s">
        <v>44</v>
      </c>
      <c r="C106" s="125"/>
      <c r="D106" s="125"/>
      <c r="E106" s="124">
        <v>358</v>
      </c>
      <c r="F106" s="132"/>
      <c r="G106" s="125"/>
      <c r="H106" s="125"/>
      <c r="I106" s="125"/>
      <c r="J106" s="124"/>
      <c r="K106" s="65"/>
    </row>
    <row r="107" spans="1:11" s="66" customFormat="1">
      <c r="A107" s="126"/>
      <c r="B107" s="127" t="s">
        <v>80</v>
      </c>
      <c r="C107" s="125"/>
      <c r="D107" s="125"/>
      <c r="E107" s="124"/>
      <c r="F107" s="132"/>
      <c r="G107" s="125"/>
      <c r="H107" s="125"/>
      <c r="I107" s="125"/>
      <c r="J107" s="124"/>
      <c r="K107" s="65"/>
    </row>
    <row r="108" spans="1:11" s="66" customFormat="1">
      <c r="A108" s="126"/>
      <c r="B108" s="99" t="s">
        <v>38</v>
      </c>
      <c r="C108" s="125"/>
      <c r="D108" s="125"/>
      <c r="E108" s="124">
        <v>328</v>
      </c>
      <c r="F108" s="132"/>
      <c r="G108" s="125"/>
      <c r="H108" s="125"/>
      <c r="I108" s="125"/>
      <c r="J108" s="124"/>
      <c r="K108" s="65"/>
    </row>
    <row r="109" spans="1:11" s="66" customFormat="1">
      <c r="A109" s="126"/>
      <c r="B109" s="67" t="s">
        <v>38</v>
      </c>
      <c r="C109" s="125"/>
      <c r="D109" s="125"/>
      <c r="E109" s="124">
        <v>190</v>
      </c>
      <c r="F109" s="132"/>
      <c r="G109" s="125"/>
      <c r="H109" s="125"/>
      <c r="I109" s="125"/>
      <c r="J109" s="124"/>
      <c r="K109" s="65"/>
    </row>
    <row r="110" spans="1:11" s="66" customFormat="1">
      <c r="A110" s="126"/>
      <c r="B110" s="95" t="s">
        <v>85</v>
      </c>
      <c r="C110" s="125"/>
      <c r="D110" s="125"/>
      <c r="E110" s="124">
        <v>314</v>
      </c>
      <c r="F110" s="132"/>
      <c r="G110" s="125"/>
      <c r="H110" s="125"/>
      <c r="I110" s="125"/>
      <c r="J110" s="124"/>
      <c r="K110" s="65"/>
    </row>
    <row r="111" spans="1:11" s="66" customFormat="1">
      <c r="A111" s="126"/>
      <c r="B111" s="133"/>
      <c r="C111" s="125"/>
      <c r="D111" s="125"/>
      <c r="E111" s="124"/>
      <c r="F111" s="132"/>
      <c r="G111" s="125"/>
      <c r="H111" s="125"/>
      <c r="I111" s="125"/>
      <c r="J111" s="124"/>
      <c r="K111" s="65"/>
    </row>
    <row r="112" spans="1:11" s="66" customFormat="1">
      <c r="A112" s="134" t="s">
        <v>45</v>
      </c>
      <c r="B112" s="135"/>
      <c r="C112" s="135"/>
      <c r="D112" s="135"/>
      <c r="E112" s="136">
        <f>SUM(E80:E110)</f>
        <v>372000.17</v>
      </c>
      <c r="F112" s="135" t="s">
        <v>45</v>
      </c>
      <c r="G112" s="135"/>
      <c r="H112" s="135"/>
      <c r="I112" s="135"/>
      <c r="J112" s="136">
        <f>SUM(J84:J94)</f>
        <v>372000.17</v>
      </c>
      <c r="K112" s="65"/>
    </row>
    <row r="113" spans="1:11" s="66" customForma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s="66" customForma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s="66" customForma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</sheetData>
  <mergeCells count="8">
    <mergeCell ref="D77:G77"/>
    <mergeCell ref="D78:G78"/>
    <mergeCell ref="B1:I1"/>
    <mergeCell ref="D42:E42"/>
    <mergeCell ref="D38:G38"/>
    <mergeCell ref="D39:G39"/>
    <mergeCell ref="D3:G3"/>
    <mergeCell ref="D4:G4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Kerkrentmeester Hofkerk</cp:lastModifiedBy>
  <cp:revision/>
  <dcterms:created xsi:type="dcterms:W3CDTF">2023-11-10T14:12:40Z</dcterms:created>
  <dcterms:modified xsi:type="dcterms:W3CDTF">2024-05-08T11:16:57Z</dcterms:modified>
  <cp:category/>
  <cp:contentStatus/>
</cp:coreProperties>
</file>